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-tanaka0327\Documents\経理\請求支払\インボイス\請求書Ａ（請負工事用）\"/>
    </mc:Choice>
  </mc:AlternateContent>
  <xr:revisionPtr revIDLastSave="0" documentId="13_ncr:1_{99F68C29-82DE-44D8-9F89-702CF2AC9CB9}" xr6:coauthVersionLast="47" xr6:coauthVersionMax="47" xr10:uidLastSave="{00000000-0000-0000-0000-000000000000}"/>
  <bookViews>
    <workbookView xWindow="1560" yWindow="600" windowWidth="15810" windowHeight="15600" activeTab="1" xr2:uid="{00000000-000D-0000-FFFF-FFFF00000000}"/>
  </bookViews>
  <sheets>
    <sheet name="会社情報" sheetId="1" r:id="rId1"/>
    <sheet name="請求書A " sheetId="3" r:id="rId2"/>
    <sheet name="請求書A 白紙（手書用）" sheetId="4" r:id="rId3"/>
  </sheets>
  <definedNames>
    <definedName name="_xlnm.Print_Area" localSheetId="1">'請求書A '!$B$4:$BF$252</definedName>
    <definedName name="_xlnm.Print_Area" localSheetId="2">'請求書A 白紙（手書用）'!$B$4:$BF$63</definedName>
  </definedNames>
  <calcPr calcId="181029"/>
</workbook>
</file>

<file path=xl/calcChain.xml><?xml version="1.0" encoding="utf-8"?>
<calcChain xmlns="http://schemas.openxmlformats.org/spreadsheetml/2006/main">
  <c r="K35" i="3" l="1"/>
  <c r="O228" i="3"/>
  <c r="L228" i="3"/>
  <c r="I228" i="3"/>
  <c r="F228" i="3"/>
  <c r="C228" i="3"/>
  <c r="O231" i="3"/>
  <c r="L231" i="3"/>
  <c r="I231" i="3"/>
  <c r="F231" i="3"/>
  <c r="C231" i="3"/>
  <c r="O230" i="3"/>
  <c r="L230" i="3"/>
  <c r="I230" i="3"/>
  <c r="F230" i="3"/>
  <c r="C230" i="3"/>
  <c r="O229" i="3"/>
  <c r="L229" i="3"/>
  <c r="I229" i="3"/>
  <c r="F229" i="3"/>
  <c r="C229" i="3"/>
  <c r="O165" i="3"/>
  <c r="L165" i="3"/>
  <c r="I165" i="3"/>
  <c r="F165" i="3"/>
  <c r="C165" i="3"/>
  <c r="O168" i="3"/>
  <c r="L168" i="3"/>
  <c r="I168" i="3"/>
  <c r="F168" i="3"/>
  <c r="C168" i="3"/>
  <c r="O167" i="3"/>
  <c r="L167" i="3"/>
  <c r="I167" i="3"/>
  <c r="F167" i="3"/>
  <c r="C167" i="3"/>
  <c r="O166" i="3"/>
  <c r="L166" i="3"/>
  <c r="I166" i="3"/>
  <c r="F166" i="3"/>
  <c r="C166" i="3"/>
  <c r="F105" i="3" l="1"/>
  <c r="O105" i="3"/>
  <c r="L105" i="3"/>
  <c r="I105" i="3"/>
  <c r="F104" i="3"/>
  <c r="O104" i="3"/>
  <c r="L104" i="3"/>
  <c r="I104" i="3"/>
  <c r="F103" i="3"/>
  <c r="O103" i="3"/>
  <c r="L103" i="3"/>
  <c r="I103" i="3"/>
  <c r="C105" i="3"/>
  <c r="C104" i="3"/>
  <c r="F102" i="3"/>
  <c r="C102" i="3"/>
  <c r="C103" i="3"/>
  <c r="AJ10" i="4"/>
  <c r="P39" i="3"/>
  <c r="P99" i="3" s="1"/>
  <c r="P34" i="3"/>
  <c r="P94" i="3" s="1"/>
  <c r="P159" i="3"/>
  <c r="P156" i="3"/>
  <c r="P222" i="3"/>
  <c r="P219" i="3"/>
  <c r="P218" i="3"/>
  <c r="P155" i="3"/>
  <c r="R166" i="3"/>
  <c r="T166" i="3"/>
  <c r="X166" i="3"/>
  <c r="P96" i="3"/>
  <c r="E95" i="3"/>
  <c r="P93" i="3"/>
  <c r="P92" i="3"/>
  <c r="X231" i="3"/>
  <c r="T231" i="3"/>
  <c r="R231" i="3"/>
  <c r="X230" i="3"/>
  <c r="T230" i="3"/>
  <c r="R230" i="3"/>
  <c r="X229" i="3"/>
  <c r="T229" i="3"/>
  <c r="R229" i="3"/>
  <c r="AT214" i="3"/>
  <c r="AN214" i="3"/>
  <c r="K214" i="3"/>
  <c r="AK212" i="3"/>
  <c r="AK210" i="3"/>
  <c r="AP207" i="3"/>
  <c r="AG203" i="3"/>
  <c r="AG202" i="3"/>
  <c r="E202" i="3"/>
  <c r="AG201" i="3"/>
  <c r="AG199" i="3"/>
  <c r="AB199" i="3"/>
  <c r="V199" i="3"/>
  <c r="E199" i="3"/>
  <c r="AG197" i="3"/>
  <c r="AK196" i="3"/>
  <c r="AJ196" i="3"/>
  <c r="AG196" i="3"/>
  <c r="AY192" i="3"/>
  <c r="BC191" i="3"/>
  <c r="AY191" i="3"/>
  <c r="X168" i="3"/>
  <c r="T168" i="3"/>
  <c r="R168" i="3"/>
  <c r="X167" i="3"/>
  <c r="T167" i="3"/>
  <c r="R167" i="3"/>
  <c r="AT151" i="3"/>
  <c r="AN151" i="3"/>
  <c r="K151" i="3"/>
  <c r="AK149" i="3"/>
  <c r="AK147" i="3"/>
  <c r="AP144" i="3"/>
  <c r="AG140" i="3"/>
  <c r="AG139" i="3"/>
  <c r="E139" i="3"/>
  <c r="AG138" i="3"/>
  <c r="AG136" i="3"/>
  <c r="AB136" i="3"/>
  <c r="V136" i="3"/>
  <c r="E136" i="3"/>
  <c r="AG134" i="3"/>
  <c r="AK133" i="3"/>
  <c r="AJ133" i="3"/>
  <c r="AG133" i="3"/>
  <c r="AY129" i="3"/>
  <c r="BC128" i="3"/>
  <c r="AY128" i="3"/>
  <c r="X105" i="3"/>
  <c r="T105" i="3"/>
  <c r="R105" i="3"/>
  <c r="X104" i="3"/>
  <c r="T104" i="3"/>
  <c r="R104" i="3"/>
  <c r="X103" i="3"/>
  <c r="T103" i="3"/>
  <c r="R103" i="3"/>
  <c r="AT88" i="3"/>
  <c r="AN88" i="3"/>
  <c r="K88" i="3"/>
  <c r="AK86" i="3"/>
  <c r="AK84" i="3"/>
  <c r="AP81" i="3"/>
  <c r="AG77" i="3"/>
  <c r="AG76" i="3"/>
  <c r="E76" i="3"/>
  <c r="AG75" i="3"/>
  <c r="AG73" i="3"/>
  <c r="AB73" i="3"/>
  <c r="V73" i="3"/>
  <c r="E73" i="3"/>
  <c r="AG71" i="3"/>
  <c r="AK70" i="3"/>
  <c r="AJ70" i="3"/>
  <c r="AG70" i="3"/>
  <c r="AY66" i="3"/>
  <c r="BC65" i="3"/>
  <c r="AY65" i="3"/>
  <c r="AE45" i="3"/>
  <c r="AE44" i="3"/>
  <c r="AE43" i="3"/>
  <c r="AT28" i="3"/>
  <c r="AN28" i="3"/>
  <c r="AK26" i="3"/>
  <c r="AK24" i="3"/>
  <c r="AP21" i="3"/>
  <c r="AG17" i="3"/>
  <c r="AG16" i="3"/>
  <c r="AG15" i="3"/>
  <c r="AG13" i="3"/>
  <c r="AG11" i="3"/>
  <c r="AK10" i="3"/>
  <c r="AJ10" i="3"/>
  <c r="AG10" i="3"/>
  <c r="P162" i="3" l="1"/>
  <c r="P225" i="3"/>
  <c r="AE230" i="3"/>
  <c r="AE231" i="3"/>
  <c r="P157" i="3"/>
  <c r="P220" i="3"/>
  <c r="AE167" i="3"/>
  <c r="AE104" i="3"/>
  <c r="AE46" i="3"/>
  <c r="P37" i="3" s="1"/>
  <c r="P28" i="3" s="1"/>
  <c r="AE105" i="3"/>
  <c r="AE168" i="3"/>
  <c r="AE103" i="3"/>
  <c r="AE166" i="3"/>
  <c r="AE229" i="3"/>
  <c r="AE232" i="3" l="1"/>
  <c r="P97" i="3"/>
  <c r="P25" i="3"/>
  <c r="P223" i="3"/>
  <c r="P160" i="3"/>
  <c r="AE106" i="3"/>
  <c r="P35" i="3"/>
  <c r="AE169" i="3"/>
  <c r="P151" i="3" l="1"/>
  <c r="P163" i="3" s="1"/>
  <c r="P40" i="3"/>
  <c r="P158" i="3"/>
  <c r="P38" i="3"/>
  <c r="P85" i="3"/>
  <c r="P148" i="3"/>
  <c r="P211" i="3"/>
  <c r="P88" i="3"/>
  <c r="P214" i="3"/>
  <c r="P95" i="3"/>
  <c r="P221" i="3"/>
  <c r="K95" i="3"/>
  <c r="K158" i="3" s="1"/>
  <c r="K221" i="3" s="1"/>
  <c r="P22" i="3"/>
  <c r="P226" i="3" l="1"/>
  <c r="P161" i="3"/>
  <c r="P224" i="3"/>
  <c r="P82" i="3"/>
  <c r="P208" i="3"/>
  <c r="P145" i="3"/>
  <c r="P100" i="3"/>
  <c r="P9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n-tanaka0327</author>
  </authors>
  <commentList>
    <comment ref="BE10" authorId="0" shapeId="0" xr:uid="{0CA253CE-FC83-460A-8483-BD0D33463536}">
      <text>
        <r>
          <rPr>
            <b/>
            <sz val="9"/>
            <color indexed="81"/>
            <rFont val="MS P ゴシック"/>
            <family val="3"/>
            <charset val="128"/>
          </rPr>
          <t>会社情報シートで入力ください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P21" authorId="0" shapeId="0" xr:uid="{CAFCDDFF-A4A6-4F4A-A370-A1C15A8174FA}">
      <text>
        <r>
          <rPr>
            <b/>
            <sz val="9"/>
            <color indexed="81"/>
            <rFont val="MS P ゴシック"/>
            <family val="3"/>
            <charset val="128"/>
          </rPr>
          <t>会社情報シートで入力ください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K24" authorId="0" shapeId="0" xr:uid="{5D3365A3-E496-450B-9898-29C1A5347684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会社情報シートで入力ください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P37" authorId="0" shapeId="0" xr:uid="{D0522AB7-E66C-48F1-ABE8-323111B5CFFF}">
      <text>
        <r>
          <rPr>
            <b/>
            <sz val="9"/>
            <color indexed="81"/>
            <rFont val="MS P ゴシック"/>
            <family val="3"/>
            <charset val="128"/>
          </rPr>
          <t>⑥今回の出来高を入力数値が反映されます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P38" authorId="0" shapeId="0" xr:uid="{1A254076-E54A-4D5A-BA57-6709A2659858}">
      <text>
        <r>
          <rPr>
            <b/>
            <sz val="9"/>
            <color indexed="81"/>
            <rFont val="MS P ゴシック"/>
            <family val="3"/>
            <charset val="128"/>
          </rPr>
          <t>最終請求で0円にならない場合は、契約額、前回迄請求額、または今回出来高内訳のいづれかに誤りがあります。</t>
        </r>
      </text>
    </comment>
    <comment ref="P40" authorId="0" shapeId="0" xr:uid="{F99714AF-99FC-48DC-9A1D-D4EF8D57A82C}">
      <text>
        <r>
          <rPr>
            <b/>
            <sz val="9"/>
            <color indexed="81"/>
            <rFont val="MS P ゴシック"/>
            <family val="3"/>
            <charset val="128"/>
          </rPr>
          <t>最終請求時は0円になります。
ならない場合は、⑪消費税で調整して下さい。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43" authorId="0" shapeId="0" xr:uid="{3EE3D39A-6772-47DA-B4D3-8D336D7011C3}">
      <text>
        <r>
          <rPr>
            <b/>
            <sz val="9"/>
            <color indexed="81"/>
            <rFont val="MS P ゴシック"/>
            <family val="3"/>
            <charset val="128"/>
          </rPr>
          <t>入力必須
複数日の場合は「　」月分でも構いません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n-tanaka0327</author>
  </authors>
  <commentList>
    <comment ref="P38" authorId="0" shapeId="0" xr:uid="{C7E64E22-3014-4440-BD5D-6CCB8CC97333}">
      <text>
        <r>
          <rPr>
            <b/>
            <sz val="9"/>
            <color indexed="81"/>
            <rFont val="MS P ゴシック"/>
            <family val="3"/>
            <charset val="128"/>
          </rPr>
          <t>最終請求で0円にならない場合は、契約額、前回迄請求額、または今回出来高内訳のいづれかに誤りがあります。</t>
        </r>
      </text>
    </comment>
    <comment ref="P40" authorId="0" shapeId="0" xr:uid="{A102EEFD-AE12-4ECD-8D75-19AA11C143D9}">
      <text>
        <r>
          <rPr>
            <b/>
            <sz val="9"/>
            <color indexed="81"/>
            <rFont val="MS P ゴシック"/>
            <family val="3"/>
            <charset val="128"/>
          </rPr>
          <t>最終請求時は0円になります。
ならない場合は、⑪消費税で調整して下さい。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<sst xmlns="http://schemas.openxmlformats.org/spreadsheetml/2006/main" count="442" uniqueCount="130">
  <si>
    <t>請求書の貴社名にゴム印を使用しますか？</t>
    <rPh sb="0" eb="3">
      <t>セイキュウショ</t>
    </rPh>
    <rPh sb="4" eb="6">
      <t>キシャ</t>
    </rPh>
    <rPh sb="6" eb="7">
      <t>メイ</t>
    </rPh>
    <rPh sb="10" eb="11">
      <t>イン</t>
    </rPh>
    <rPh sb="12" eb="14">
      <t>シヨウ</t>
    </rPh>
    <phoneticPr fontId="1"/>
  </si>
  <si>
    <t>ゴム印を使用</t>
    <rPh sb="2" eb="3">
      <t>イン</t>
    </rPh>
    <rPh sb="4" eb="6">
      <t>シヨウ</t>
    </rPh>
    <phoneticPr fontId="1"/>
  </si>
  <si>
    <t>業者コード</t>
    <rPh sb="0" eb="2">
      <t>ギョウシャ</t>
    </rPh>
    <phoneticPr fontId="1"/>
  </si>
  <si>
    <t>貴社名（商号）、代表者、住所、電話番号についてご入力下さい。</t>
    <rPh sb="0" eb="3">
      <t>キシャメイ</t>
    </rPh>
    <rPh sb="4" eb="6">
      <t>ショウゴウ</t>
    </rPh>
    <rPh sb="8" eb="11">
      <t>ダイヒョウシャ</t>
    </rPh>
    <rPh sb="12" eb="14">
      <t>ジュウショ</t>
    </rPh>
    <rPh sb="15" eb="17">
      <t>デンワ</t>
    </rPh>
    <rPh sb="17" eb="19">
      <t>バンゴウ</t>
    </rPh>
    <rPh sb="24" eb="26">
      <t>ニュウリョク</t>
    </rPh>
    <rPh sb="26" eb="27">
      <t>クダ</t>
    </rPh>
    <phoneticPr fontId="1"/>
  </si>
  <si>
    <t>貴社の業者コード（数字６ケタ）をご入力下さい。</t>
    <rPh sb="0" eb="2">
      <t>キシャ</t>
    </rPh>
    <rPh sb="3" eb="5">
      <t>ギョウシャ</t>
    </rPh>
    <rPh sb="9" eb="11">
      <t>スウジ</t>
    </rPh>
    <rPh sb="17" eb="19">
      <t>ニュウリョク</t>
    </rPh>
    <rPh sb="19" eb="20">
      <t>クダ</t>
    </rPh>
    <phoneticPr fontId="1"/>
  </si>
  <si>
    <t>〒番号</t>
    <rPh sb="1" eb="3">
      <t>バンゴウ</t>
    </rPh>
    <phoneticPr fontId="1"/>
  </si>
  <si>
    <t>－</t>
    <phoneticPr fontId="1"/>
  </si>
  <si>
    <t>住所</t>
    <rPh sb="0" eb="2">
      <t>ジュウショ</t>
    </rPh>
    <phoneticPr fontId="1"/>
  </si>
  <si>
    <t>会社名</t>
    <rPh sb="0" eb="3">
      <t>カイシャメイ</t>
    </rPh>
    <phoneticPr fontId="1"/>
  </si>
  <si>
    <t>電話番号（連絡先）</t>
    <rPh sb="0" eb="2">
      <t>デンワ</t>
    </rPh>
    <rPh sb="2" eb="4">
      <t>バンゴウ</t>
    </rPh>
    <rPh sb="5" eb="8">
      <t>レンラクサキ</t>
    </rPh>
    <phoneticPr fontId="1"/>
  </si>
  <si>
    <t>取引銀行</t>
    <rPh sb="0" eb="2">
      <t>トリヒキ</t>
    </rPh>
    <rPh sb="2" eb="4">
      <t>ギンコウ</t>
    </rPh>
    <phoneticPr fontId="1"/>
  </si>
  <si>
    <t>取引銀行についてご入力下さい。</t>
    <rPh sb="0" eb="2">
      <t>トリヒキ</t>
    </rPh>
    <rPh sb="2" eb="4">
      <t>ギンコウ</t>
    </rPh>
    <rPh sb="9" eb="11">
      <t>ニュウリョク</t>
    </rPh>
    <rPh sb="11" eb="12">
      <t>クダ</t>
    </rPh>
    <phoneticPr fontId="1"/>
  </si>
  <si>
    <t>銀行名</t>
    <rPh sb="0" eb="3">
      <t>ギンコウメイ</t>
    </rPh>
    <phoneticPr fontId="1"/>
  </si>
  <si>
    <t>店名</t>
    <rPh sb="0" eb="2">
      <t>テンメイ</t>
    </rPh>
    <phoneticPr fontId="1"/>
  </si>
  <si>
    <t>口座番号</t>
    <rPh sb="0" eb="2">
      <t>コウザ</t>
    </rPh>
    <rPh sb="2" eb="4">
      <t>バンゴウ</t>
    </rPh>
    <phoneticPr fontId="1"/>
  </si>
  <si>
    <t>会社情報の入力</t>
    <rPh sb="0" eb="2">
      <t>カイシャ</t>
    </rPh>
    <rPh sb="2" eb="4">
      <t>ジョウホウ</t>
    </rPh>
    <rPh sb="5" eb="7">
      <t>ニュウリョク</t>
    </rPh>
    <phoneticPr fontId="1"/>
  </si>
  <si>
    <t>*業者コードが不明の場合は、弊社担当者までお問い合わせ下さい。</t>
    <rPh sb="1" eb="3">
      <t>ギョウシャ</t>
    </rPh>
    <rPh sb="7" eb="9">
      <t>フメイ</t>
    </rPh>
    <rPh sb="10" eb="12">
      <t>バアイ</t>
    </rPh>
    <rPh sb="14" eb="16">
      <t>ヘイシャ</t>
    </rPh>
    <rPh sb="16" eb="19">
      <t>タントウシャ</t>
    </rPh>
    <rPh sb="22" eb="23">
      <t>ト</t>
    </rPh>
    <rPh sb="24" eb="25">
      <t>ア</t>
    </rPh>
    <rPh sb="27" eb="28">
      <t>クダ</t>
    </rPh>
    <phoneticPr fontId="1"/>
  </si>
  <si>
    <t>*業者コードが未定の場合は取引銀行欄の記入をお願いします。</t>
    <rPh sb="1" eb="3">
      <t>ギョウシャ</t>
    </rPh>
    <rPh sb="7" eb="9">
      <t>ミテイ</t>
    </rPh>
    <rPh sb="10" eb="12">
      <t>バアイ</t>
    </rPh>
    <rPh sb="13" eb="15">
      <t>トリヒキ</t>
    </rPh>
    <rPh sb="15" eb="17">
      <t>ギンコウ</t>
    </rPh>
    <rPh sb="17" eb="18">
      <t>ラン</t>
    </rPh>
    <rPh sb="19" eb="21">
      <t>キニュウ</t>
    </rPh>
    <rPh sb="23" eb="24">
      <t>ネガ</t>
    </rPh>
    <phoneticPr fontId="1"/>
  </si>
  <si>
    <t>種別</t>
    <rPh sb="0" eb="2">
      <t>シュベツ</t>
    </rPh>
    <phoneticPr fontId="1"/>
  </si>
  <si>
    <t>番号</t>
    <rPh sb="0" eb="2">
      <t>バンゴウ</t>
    </rPh>
    <phoneticPr fontId="1"/>
  </si>
  <si>
    <t>口座種別／番号</t>
    <rPh sb="0" eb="2">
      <t>コウザ</t>
    </rPh>
    <rPh sb="2" eb="4">
      <t>シュベツ</t>
    </rPh>
    <rPh sb="5" eb="7">
      <t>バンゴウ</t>
    </rPh>
    <phoneticPr fontId="1"/>
  </si>
  <si>
    <t>口座名（ｶﾀｶﾅ）</t>
    <rPh sb="0" eb="3">
      <t>コウザメイ</t>
    </rPh>
    <phoneticPr fontId="1"/>
  </si>
  <si>
    <t>-</t>
    <phoneticPr fontId="1"/>
  </si>
  <si>
    <t>番</t>
    <rPh sb="0" eb="1">
      <t>バン</t>
    </rPh>
    <phoneticPr fontId="1"/>
  </si>
  <si>
    <t>月</t>
    <rPh sb="0" eb="1">
      <t>ガツ</t>
    </rPh>
    <phoneticPr fontId="1"/>
  </si>
  <si>
    <t>請求年月日</t>
    <rPh sb="0" eb="2">
      <t>セイキュウ</t>
    </rPh>
    <rPh sb="2" eb="5">
      <t>ネンガッピ</t>
    </rPh>
    <phoneticPr fontId="1"/>
  </si>
  <si>
    <t>請求書No．</t>
    <rPh sb="0" eb="3">
      <t>セイキュウショ</t>
    </rPh>
    <phoneticPr fontId="1"/>
  </si>
  <si>
    <t>ｺｽｹﾞｹﾝｾﾂｺｳｷﾞｮｳｶﾌﾞｼｷｶﾞｲｼ</t>
    <phoneticPr fontId="1"/>
  </si>
  <si>
    <t>会社名・社名・電話番号</t>
    <rPh sb="0" eb="3">
      <t>カイシャメイ</t>
    </rPh>
    <rPh sb="4" eb="6">
      <t>シャメイ</t>
    </rPh>
    <rPh sb="7" eb="9">
      <t>デンワ</t>
    </rPh>
    <rPh sb="9" eb="11">
      <t>バンゴウ</t>
    </rPh>
    <phoneticPr fontId="1"/>
  </si>
  <si>
    <t>FAX番号（連絡先）</t>
    <rPh sb="3" eb="5">
      <t>バンゴウ</t>
    </rPh>
    <rPh sb="6" eb="9">
      <t>レンラクサキ</t>
    </rPh>
    <phoneticPr fontId="1"/>
  </si>
  <si>
    <t>請 求 書</t>
    <rPh sb="0" eb="1">
      <t>ショウ</t>
    </rPh>
    <rPh sb="2" eb="3">
      <t>モトム</t>
    </rPh>
    <rPh sb="4" eb="5">
      <t>ショ</t>
    </rPh>
    <phoneticPr fontId="1"/>
  </si>
  <si>
    <t>"-"を入れて下さい</t>
    <rPh sb="4" eb="5">
      <t>イ</t>
    </rPh>
    <rPh sb="7" eb="8">
      <t>クダ</t>
    </rPh>
    <phoneticPr fontId="1"/>
  </si>
  <si>
    <t>請求金額</t>
    <rPh sb="0" eb="2">
      <t>セイキュウ</t>
    </rPh>
    <rPh sb="2" eb="4">
      <t>キンガク</t>
    </rPh>
    <phoneticPr fontId="1"/>
  </si>
  <si>
    <t>内
訳</t>
    <rPh sb="0" eb="1">
      <t>ナイ</t>
    </rPh>
    <rPh sb="2" eb="3">
      <t>ヤク</t>
    </rPh>
    <phoneticPr fontId="1"/>
  </si>
  <si>
    <t>口座名義</t>
    <rPh sb="0" eb="2">
      <t>コウザ</t>
    </rPh>
    <rPh sb="2" eb="4">
      <t>メイギ</t>
    </rPh>
    <phoneticPr fontId="1"/>
  </si>
  <si>
    <t>　　　小菅建設興業株式会社　御中</t>
    <rPh sb="3" eb="5">
      <t>コスゲ</t>
    </rPh>
    <rPh sb="5" eb="7">
      <t>ケンセツ</t>
    </rPh>
    <rPh sb="7" eb="9">
      <t>コウギョウ</t>
    </rPh>
    <rPh sb="9" eb="13">
      <t>カブシキガイシャ</t>
    </rPh>
    <rPh sb="14" eb="16">
      <t>オンチュウ</t>
    </rPh>
    <phoneticPr fontId="1"/>
  </si>
  <si>
    <t>　　　　下記の通り請求致します。</t>
    <rPh sb="4" eb="6">
      <t>カキ</t>
    </rPh>
    <rPh sb="7" eb="8">
      <t>トオ</t>
    </rPh>
    <rPh sb="9" eb="11">
      <t>セイキュウ</t>
    </rPh>
    <rPh sb="11" eb="12">
      <t>イタ</t>
    </rPh>
    <phoneticPr fontId="1"/>
  </si>
  <si>
    <t>①請求者控</t>
    <rPh sb="1" eb="4">
      <t>セイキュウシャ</t>
    </rPh>
    <rPh sb="4" eb="5">
      <t>ヒカ</t>
    </rPh>
    <phoneticPr fontId="1"/>
  </si>
  <si>
    <t>●</t>
    <phoneticPr fontId="1"/>
  </si>
  <si>
    <t>計</t>
    <rPh sb="0" eb="1">
      <t>ケイ</t>
    </rPh>
    <phoneticPr fontId="1"/>
  </si>
  <si>
    <t>１）請求書の記入について</t>
    <rPh sb="2" eb="5">
      <t>セイキュウショ</t>
    </rPh>
    <rPh sb="6" eb="8">
      <t>キニュウ</t>
    </rPh>
    <phoneticPr fontId="1"/>
  </si>
  <si>
    <t>２）請求書の提出について</t>
    <rPh sb="2" eb="5">
      <t>セイキュウショ</t>
    </rPh>
    <rPh sb="6" eb="8">
      <t>テイシュツ</t>
    </rPh>
    <phoneticPr fontId="1"/>
  </si>
  <si>
    <t>②経理部・原本</t>
    <rPh sb="1" eb="4">
      <t>ケイリブ</t>
    </rPh>
    <rPh sb="5" eb="7">
      <t>ゲンポン</t>
    </rPh>
    <phoneticPr fontId="1"/>
  </si>
  <si>
    <t>③現場控</t>
    <rPh sb="1" eb="3">
      <t>ゲンバ</t>
    </rPh>
    <rPh sb="3" eb="4">
      <t>ヒカ</t>
    </rPh>
    <phoneticPr fontId="1"/>
  </si>
  <si>
    <t>照　合</t>
    <rPh sb="0" eb="1">
      <t>アキラ</t>
    </rPh>
    <rPh sb="2" eb="3">
      <t>ゴウ</t>
    </rPh>
    <phoneticPr fontId="1"/>
  </si>
  <si>
    <t>承　認</t>
    <rPh sb="0" eb="1">
      <t>ショウ</t>
    </rPh>
    <rPh sb="2" eb="3">
      <t>シノブ</t>
    </rPh>
    <phoneticPr fontId="1"/>
  </si>
  <si>
    <t>入　力</t>
    <rPh sb="0" eb="1">
      <t>イ</t>
    </rPh>
    <rPh sb="2" eb="3">
      <t>チカラ</t>
    </rPh>
    <phoneticPr fontId="1"/>
  </si>
  <si>
    <t>検　証</t>
    <rPh sb="0" eb="1">
      <t>ケン</t>
    </rPh>
    <rPh sb="2" eb="3">
      <t>ショウ</t>
    </rPh>
    <phoneticPr fontId="1"/>
  </si>
  <si>
    <t>%</t>
    <phoneticPr fontId="1"/>
  </si>
  <si>
    <t>現　金</t>
    <rPh sb="0" eb="1">
      <t>ゲン</t>
    </rPh>
    <rPh sb="2" eb="3">
      <t>キン</t>
    </rPh>
    <phoneticPr fontId="1"/>
  </si>
  <si>
    <t>手　形</t>
    <rPh sb="0" eb="1">
      <t>テ</t>
    </rPh>
    <rPh sb="2" eb="3">
      <t>カタチ</t>
    </rPh>
    <phoneticPr fontId="1"/>
  </si>
  <si>
    <t>(       )</t>
    <phoneticPr fontId="1"/>
  </si>
  <si>
    <t>Ｎｏ．</t>
    <phoneticPr fontId="1"/>
  </si>
  <si>
    <t>Ａ</t>
    <phoneticPr fontId="1"/>
  </si>
  <si>
    <t>工事名</t>
    <rPh sb="0" eb="3">
      <t>コウジメイ</t>
    </rPh>
    <phoneticPr fontId="1"/>
  </si>
  <si>
    <t>工　種</t>
    <rPh sb="0" eb="1">
      <t>コウ</t>
    </rPh>
    <rPh sb="2" eb="3">
      <t>シュ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</si>
  <si>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</si>
  <si>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</si>
  <si>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</si>
  <si>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</si>
  <si>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</si>
  <si>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</si>
  <si>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</si>
  <si>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</si>
  <si>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今回の出来高の内訳</t>
    <rPh sb="0" eb="2">
      <t>コンカイ</t>
    </rPh>
    <rPh sb="3" eb="6">
      <t>デキダカ</t>
    </rPh>
    <rPh sb="7" eb="9">
      <t>ウチワケ</t>
    </rPh>
    <phoneticPr fontId="1"/>
  </si>
  <si>
    <t>変 更 契 約 額</t>
    <rPh sb="0" eb="1">
      <t>ヘン</t>
    </rPh>
    <rPh sb="2" eb="3">
      <t>サラ</t>
    </rPh>
    <rPh sb="4" eb="5">
      <t>チギリ</t>
    </rPh>
    <rPh sb="6" eb="7">
      <t>ヤク</t>
    </rPh>
    <rPh sb="8" eb="9">
      <t>ガク</t>
    </rPh>
    <phoneticPr fontId="1"/>
  </si>
  <si>
    <t>総出来高(</t>
    <rPh sb="0" eb="1">
      <t>ソウ</t>
    </rPh>
    <rPh sb="1" eb="4">
      <t>デキダカ</t>
    </rPh>
    <phoneticPr fontId="1"/>
  </si>
  <si>
    <t>%)</t>
    <phoneticPr fontId="1"/>
  </si>
  <si>
    <t>差  引  残  高</t>
    <rPh sb="0" eb="1">
      <t>サ</t>
    </rPh>
    <rPh sb="3" eb="4">
      <t>ヒ</t>
    </rPh>
    <rPh sb="6" eb="7">
      <t>ザン</t>
    </rPh>
    <rPh sb="9" eb="10">
      <t>コウ</t>
    </rPh>
    <phoneticPr fontId="1"/>
  </si>
  <si>
    <t>単位</t>
    <rPh sb="0" eb="2">
      <t>タンイ</t>
    </rPh>
    <phoneticPr fontId="1"/>
  </si>
  <si>
    <t>数量</t>
    <rPh sb="0" eb="2">
      <t>スウリョウ</t>
    </rPh>
    <phoneticPr fontId="1"/>
  </si>
  <si>
    <t>　　　　　　　　　　　　　　　　　　　　　　　　　　　　　　　計</t>
    <rPh sb="31" eb="32">
      <t>ケイ</t>
    </rPh>
    <phoneticPr fontId="1"/>
  </si>
  <si>
    <t>単  価</t>
    <rPh sb="0" eb="1">
      <t>タン</t>
    </rPh>
    <rPh sb="3" eb="4">
      <t>アタイ</t>
    </rPh>
    <phoneticPr fontId="1"/>
  </si>
  <si>
    <t>金     額</t>
    <rPh sb="0" eb="1">
      <t>キン</t>
    </rPh>
    <rPh sb="6" eb="7">
      <t>ガク</t>
    </rPh>
    <phoneticPr fontId="1"/>
  </si>
  <si>
    <t>税抜</t>
    <rPh sb="0" eb="2">
      <t>ゼイヌ</t>
    </rPh>
    <phoneticPr fontId="1"/>
  </si>
  <si>
    <t>金額にて記入して下さい。</t>
    <rPh sb="0" eb="2">
      <t>キンガク</t>
    </rPh>
    <rPh sb="4" eb="6">
      <t>キニュウ</t>
    </rPh>
    <rPh sb="8" eb="9">
      <t>クダ</t>
    </rPh>
    <phoneticPr fontId="1"/>
  </si>
  <si>
    <t>工事コード</t>
    <rPh sb="0" eb="2">
      <t>コウジ</t>
    </rPh>
    <phoneticPr fontId="1"/>
  </si>
  <si>
    <t>ごとに作成して下さい。</t>
    <rPh sb="3" eb="5">
      <t>サクセイ</t>
    </rPh>
    <rPh sb="7" eb="8">
      <t>クダ</t>
    </rPh>
    <phoneticPr fontId="1"/>
  </si>
  <si>
    <t>は必ず記入して下さい。未定の場合は空白にして下さい。</t>
    <rPh sb="1" eb="2">
      <t>カナラ</t>
    </rPh>
    <rPh sb="3" eb="5">
      <t>キニュウ</t>
    </rPh>
    <rPh sb="7" eb="8">
      <t>クダ</t>
    </rPh>
    <rPh sb="11" eb="13">
      <t>ミテイ</t>
    </rPh>
    <rPh sb="14" eb="16">
      <t>バアイ</t>
    </rPh>
    <rPh sb="17" eb="19">
      <t>クウハク</t>
    </rPh>
    <rPh sb="22" eb="23">
      <t>クダ</t>
    </rPh>
    <phoneticPr fontId="1"/>
  </si>
  <si>
    <t>③総出来高は現場の担当者と打合せの上、万単位の金額で記入して下さい。</t>
    <rPh sb="1" eb="2">
      <t>ソウ</t>
    </rPh>
    <rPh sb="2" eb="5">
      <t>デキダカ</t>
    </rPh>
    <rPh sb="6" eb="8">
      <t>ゲンバ</t>
    </rPh>
    <rPh sb="9" eb="12">
      <t>タントウシャ</t>
    </rPh>
    <rPh sb="13" eb="15">
      <t>ウチアワ</t>
    </rPh>
    <rPh sb="17" eb="18">
      <t>ウエ</t>
    </rPh>
    <rPh sb="19" eb="22">
      <t>マンタンイ</t>
    </rPh>
    <rPh sb="23" eb="25">
      <t>キンガク</t>
    </rPh>
    <rPh sb="26" eb="28">
      <t>キニュウ</t>
    </rPh>
    <rPh sb="30" eb="31">
      <t>クダ</t>
    </rPh>
    <phoneticPr fontId="1"/>
  </si>
  <si>
    <t>請求書NO.</t>
    <rPh sb="0" eb="3">
      <t>セイキュウショ</t>
    </rPh>
    <phoneticPr fontId="1"/>
  </si>
  <si>
    <t>を付番して「請求書送付案内」に添付して提出して下さい。</t>
    <rPh sb="1" eb="2">
      <t>フ</t>
    </rPh>
    <rPh sb="2" eb="3">
      <t>バン</t>
    </rPh>
    <rPh sb="6" eb="9">
      <t>セイキュウショ</t>
    </rPh>
    <rPh sb="9" eb="11">
      <t>ソウフ</t>
    </rPh>
    <rPh sb="11" eb="13">
      <t>アンナイ</t>
    </rPh>
    <rPh sb="15" eb="17">
      <t>テンプ</t>
    </rPh>
    <rPh sb="19" eb="21">
      <t>テイシュツ</t>
    </rPh>
    <rPh sb="23" eb="24">
      <t>クダ</t>
    </rPh>
    <phoneticPr fontId="1"/>
  </si>
  <si>
    <t>①請求者控を除く３枚を所定の日までに提出して下さい。提出が遅れますと翌月扱いとなり</t>
    <rPh sb="1" eb="4">
      <t>セイキュウシャ</t>
    </rPh>
    <rPh sb="4" eb="5">
      <t>ヒカ</t>
    </rPh>
    <rPh sb="6" eb="7">
      <t>ノゾ</t>
    </rPh>
    <rPh sb="9" eb="10">
      <t>マイ</t>
    </rPh>
    <rPh sb="11" eb="13">
      <t>ショテイ</t>
    </rPh>
    <rPh sb="14" eb="15">
      <t>ニチ</t>
    </rPh>
    <rPh sb="18" eb="20">
      <t>テイシュツ</t>
    </rPh>
    <rPh sb="22" eb="23">
      <t>クダ</t>
    </rPh>
    <rPh sb="26" eb="28">
      <t>テイシュツ</t>
    </rPh>
    <rPh sb="29" eb="30">
      <t>オク</t>
    </rPh>
    <rPh sb="34" eb="36">
      <t>ヨクゲツ</t>
    </rPh>
    <rPh sb="36" eb="37">
      <t>アツカ</t>
    </rPh>
    <phoneticPr fontId="1"/>
  </si>
  <si>
    <t>ますのでご注意下さい。</t>
    <rPh sb="5" eb="7">
      <t>チュウイ</t>
    </rPh>
    <rPh sb="7" eb="8">
      <t>クダ</t>
    </rPh>
    <phoneticPr fontId="1"/>
  </si>
  <si>
    <t>記事</t>
    <rPh sb="0" eb="2">
      <t>キジ</t>
    </rPh>
    <phoneticPr fontId="1"/>
  </si>
  <si>
    <t>支払保留</t>
    <rPh sb="0" eb="2">
      <t>シハラ</t>
    </rPh>
    <rPh sb="2" eb="4">
      <t>ホリュウ</t>
    </rPh>
    <phoneticPr fontId="1"/>
  </si>
  <si>
    <t>あり</t>
    <phoneticPr fontId="1"/>
  </si>
  <si>
    <t>なし</t>
    <phoneticPr fontId="1"/>
  </si>
  <si>
    <t>勘定科目</t>
    <rPh sb="0" eb="2">
      <t>カンジョウ</t>
    </rPh>
    <rPh sb="2" eb="4">
      <t>カモク</t>
    </rPh>
    <phoneticPr fontId="1"/>
  </si>
  <si>
    <t>①請求者控を除く３枚を所定の日までに提出して下さい。提出が遅れますと翌月扱いとなりますのでご注意下さい。</t>
    <rPh sb="1" eb="4">
      <t>セイキュウシャ</t>
    </rPh>
    <rPh sb="4" eb="5">
      <t>ヒカ</t>
    </rPh>
    <rPh sb="6" eb="7">
      <t>ノゾ</t>
    </rPh>
    <rPh sb="9" eb="10">
      <t>マイ</t>
    </rPh>
    <rPh sb="11" eb="13">
      <t>ショテイ</t>
    </rPh>
    <rPh sb="14" eb="15">
      <t>ニチ</t>
    </rPh>
    <rPh sb="18" eb="20">
      <t>テイシュツ</t>
    </rPh>
    <rPh sb="22" eb="23">
      <t>クダ</t>
    </rPh>
    <rPh sb="26" eb="28">
      <t>テイシュツ</t>
    </rPh>
    <rPh sb="29" eb="30">
      <t>オク</t>
    </rPh>
    <rPh sb="34" eb="36">
      <t>ヨクゲツ</t>
    </rPh>
    <rPh sb="36" eb="37">
      <t>アツカ</t>
    </rPh>
    <rPh sb="46" eb="48">
      <t>チュウイ</t>
    </rPh>
    <rPh sb="48" eb="49">
      <t>クダ</t>
    </rPh>
    <phoneticPr fontId="1"/>
  </si>
  <si>
    <t>確　認</t>
    <rPh sb="0" eb="1">
      <t>アキラ</t>
    </rPh>
    <rPh sb="2" eb="3">
      <t>ニン</t>
    </rPh>
    <phoneticPr fontId="1"/>
  </si>
  <si>
    <t>決　済</t>
    <rPh sb="0" eb="1">
      <t>ケツ</t>
    </rPh>
    <rPh sb="2" eb="3">
      <t>スミ</t>
    </rPh>
    <phoneticPr fontId="1"/>
  </si>
  <si>
    <t>④担当部控</t>
    <rPh sb="1" eb="4">
      <t>タントウブ</t>
    </rPh>
    <rPh sb="4" eb="5">
      <t>ヒカ</t>
    </rPh>
    <phoneticPr fontId="1"/>
  </si>
  <si>
    <t>しない</t>
  </si>
  <si>
    <t>小菅建設興業株式会社</t>
    <rPh sb="0" eb="2">
      <t>コスゲ</t>
    </rPh>
    <rPh sb="2" eb="4">
      <t>ケンセツ</t>
    </rPh>
    <rPh sb="4" eb="6">
      <t>コウギョウ</t>
    </rPh>
    <rPh sb="6" eb="10">
      <t>カブシキガイシャ</t>
    </rPh>
    <phoneticPr fontId="1"/>
  </si>
  <si>
    <t>第四北越銀行</t>
    <rPh sb="0" eb="4">
      <t>ダイシホクエツ</t>
    </rPh>
    <rPh sb="4" eb="6">
      <t>ギンコウ</t>
    </rPh>
    <phoneticPr fontId="1"/>
  </si>
  <si>
    <t>水原中央支店</t>
    <rPh sb="0" eb="6">
      <t>スイバラチュウオウシテン</t>
    </rPh>
    <phoneticPr fontId="1"/>
  </si>
  <si>
    <t>当座</t>
  </si>
  <si>
    <t>インボイス</t>
    <phoneticPr fontId="1"/>
  </si>
  <si>
    <t>登録番号　　T　5110001011484</t>
    <rPh sb="0" eb="4">
      <t>トウロクバンゴウ</t>
    </rPh>
    <phoneticPr fontId="1"/>
  </si>
  <si>
    <t>前回迄請求額（出来高）</t>
  </si>
  <si>
    <t>前回迄請求額（出来高）</t>
    <rPh sb="0" eb="1">
      <t>マエ</t>
    </rPh>
    <rPh sb="1" eb="2">
      <t>カイ</t>
    </rPh>
    <rPh sb="2" eb="3">
      <t>マデ</t>
    </rPh>
    <rPh sb="3" eb="6">
      <t>セイキュウガク</t>
    </rPh>
    <rPh sb="7" eb="10">
      <t>デキダカ</t>
    </rPh>
    <phoneticPr fontId="1"/>
  </si>
  <si>
    <t>今回請求額（出来高）</t>
  </si>
  <si>
    <t>今回請求額（出来高）</t>
    <rPh sb="0" eb="2">
      <t>コンカイ</t>
    </rPh>
    <rPh sb="2" eb="5">
      <t>セイキュウガク</t>
    </rPh>
    <rPh sb="6" eb="9">
      <t>デキダカ</t>
    </rPh>
    <phoneticPr fontId="1"/>
  </si>
  <si>
    <t>総 消 費 税 額</t>
  </si>
  <si>
    <t>総 消 費 税 額</t>
    <rPh sb="0" eb="1">
      <t>ソウ</t>
    </rPh>
    <rPh sb="2" eb="3">
      <t>ショウ</t>
    </rPh>
    <rPh sb="4" eb="5">
      <t>ヒ</t>
    </rPh>
    <rPh sb="6" eb="7">
      <t>ゼイ</t>
    </rPh>
    <rPh sb="8" eb="9">
      <t>ガク</t>
    </rPh>
    <phoneticPr fontId="1"/>
  </si>
  <si>
    <t>差 引 消 費 税</t>
  </si>
  <si>
    <t>差 引 消 費 税</t>
    <rPh sb="0" eb="1">
      <t>サ</t>
    </rPh>
    <rPh sb="2" eb="3">
      <t>ヒ</t>
    </rPh>
    <rPh sb="4" eb="5">
      <t>ショウ</t>
    </rPh>
    <rPh sb="6" eb="7">
      <t>ヒ</t>
    </rPh>
    <rPh sb="8" eb="9">
      <t>ゼイ</t>
    </rPh>
    <phoneticPr fontId="1"/>
  </si>
  <si>
    <t>%)</t>
  </si>
  <si>
    <t>契　 　約　 　額</t>
  </si>
  <si>
    <t>変 更 契 約 額</t>
  </si>
  <si>
    <t>差  引  残  高</t>
  </si>
  <si>
    <t>総出来高(</t>
  </si>
  <si>
    <t>前回迄消費税</t>
    <rPh sb="3" eb="6">
      <t>ショウヒゼイ</t>
    </rPh>
    <phoneticPr fontId="1"/>
  </si>
  <si>
    <t>前回迄消費税</t>
    <rPh sb="0" eb="3">
      <t>ゼンカイマデ</t>
    </rPh>
    <rPh sb="3" eb="6">
      <t>ショウヒゼイ</t>
    </rPh>
    <phoneticPr fontId="1"/>
  </si>
  <si>
    <t>⑨</t>
    <phoneticPr fontId="1"/>
  </si>
  <si>
    <t>⑥ 金 額 計</t>
    <rPh sb="2" eb="3">
      <t>キン</t>
    </rPh>
    <rPh sb="4" eb="5">
      <t>ガク</t>
    </rPh>
    <rPh sb="6" eb="7">
      <t>ケイ</t>
    </rPh>
    <phoneticPr fontId="1"/>
  </si>
  <si>
    <t>契約額等は</t>
    <rPh sb="0" eb="4">
      <t>ケイヤクガクトウ</t>
    </rPh>
    <phoneticPr fontId="1"/>
  </si>
  <si>
    <t>⑪消費税(</t>
    <rPh sb="1" eb="4">
      <t>ショウヒゼイ</t>
    </rPh>
    <phoneticPr fontId="1"/>
  </si>
  <si>
    <t>当 初 契 約 額</t>
    <rPh sb="0" eb="1">
      <t>トウ</t>
    </rPh>
    <rPh sb="2" eb="3">
      <t>ハツ</t>
    </rPh>
    <rPh sb="4" eb="5">
      <t>チギリ</t>
    </rPh>
    <rPh sb="6" eb="7">
      <t>ヤク</t>
    </rPh>
    <rPh sb="8" eb="9">
      <t>ガク</t>
    </rPh>
    <phoneticPr fontId="1"/>
  </si>
  <si>
    <t>956</t>
    <phoneticPr fontId="1"/>
  </si>
  <si>
    <t>1937</t>
    <phoneticPr fontId="1"/>
  </si>
  <si>
    <t>新潟県阿賀野市福井905番地</t>
    <rPh sb="0" eb="3">
      <t>ニイガタケン</t>
    </rPh>
    <rPh sb="3" eb="6">
      <t>アガノ</t>
    </rPh>
    <rPh sb="6" eb="7">
      <t>シ</t>
    </rPh>
    <rPh sb="7" eb="9">
      <t>フクイ</t>
    </rPh>
    <rPh sb="12" eb="14">
      <t>バンチ</t>
    </rPh>
    <phoneticPr fontId="1"/>
  </si>
  <si>
    <t>0250-62-0505</t>
    <phoneticPr fontId="1"/>
  </si>
  <si>
    <t>0250-62-1711</t>
    <phoneticPr fontId="1"/>
  </si>
  <si>
    <t>登録番号　　T　</t>
    <phoneticPr fontId="1"/>
  </si>
  <si>
    <t xml:space="preserve">TEL </t>
    <phoneticPr fontId="1"/>
  </si>
  <si>
    <t xml:space="preserve">FAX </t>
    <phoneticPr fontId="1"/>
  </si>
  <si>
    <t>日付</t>
    <rPh sb="0" eb="2">
      <t>ヒヅケ</t>
    </rPh>
    <phoneticPr fontId="1"/>
  </si>
  <si>
    <t>摘　　要</t>
    <rPh sb="0" eb="1">
      <t>テキ</t>
    </rPh>
    <rPh sb="3" eb="4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</si>
</sst>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[$-411]ggge&quot;年&quot;m&quot;月&quot;d&quot;日&quot;;@"/>
    <numFmt numFmtId="177" formatCode="#,##0;&quot;△ &quot;#,##0"/>
    <numFmt numFmtId="178" formatCode="#,##0;&quot;▲ &quot;#,##0"/>
    <numFmt numFmtId="179" formatCode="#,##0.0;&quot;△ &quot;#,##0.0"/>
    <numFmt numFmtId="180" formatCode="0.0;&quot;▲ &quot;0.0"/>
    <numFmt numFmtId="181" formatCode="0_ "/>
    <numFmt numFmtId="182" formatCode="m/d;@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2"/>
      <color theme="1"/>
      <name val="ＭＳ Ｐゴシック"/>
      <family val="3"/>
      <charset val="128"/>
      <scheme val="major"/>
    </font>
    <font>
      <sz val="10"/>
      <color theme="1"/>
      <name val="ＭＳ Ｐ明朝"/>
      <family val="1"/>
      <charset val="128"/>
    </font>
    <font>
      <sz val="8"/>
      <color theme="0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 tint="-0.749961851863155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4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Protection="1">
      <alignment vertical="center"/>
      <protection locked="0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0" xfId="0" applyFont="1" applyBorder="1">
      <alignment vertical="center"/>
    </xf>
    <xf numFmtId="0" fontId="4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 shrinkToFit="1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10" fillId="2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2" fillId="0" borderId="7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9" xfId="0" applyFont="1" applyBorder="1">
      <alignment vertical="center"/>
    </xf>
    <xf numFmtId="0" fontId="10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 shrinkToFit="1"/>
    </xf>
    <xf numFmtId="0" fontId="4" fillId="2" borderId="0" xfId="0" applyFont="1" applyFill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6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10" xfId="0" applyFont="1" applyFill="1" applyBorder="1">
      <alignment vertical="center"/>
    </xf>
    <xf numFmtId="176" fontId="2" fillId="2" borderId="0" xfId="0" applyNumberFormat="1" applyFont="1" applyFill="1" applyAlignment="1">
      <alignment horizontal="center" vertical="center" shrinkToFit="1"/>
    </xf>
    <xf numFmtId="0" fontId="6" fillId="2" borderId="0" xfId="0" applyFont="1" applyFill="1">
      <alignment vertical="center"/>
    </xf>
    <xf numFmtId="0" fontId="2" fillId="2" borderId="7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4" fillId="2" borderId="0" xfId="0" applyFont="1" applyFill="1" applyAlignment="1">
      <alignment vertical="center" wrapText="1"/>
    </xf>
    <xf numFmtId="0" fontId="2" fillId="2" borderId="9" xfId="0" applyFont="1" applyFill="1" applyBorder="1">
      <alignment vertical="center"/>
    </xf>
    <xf numFmtId="0" fontId="2" fillId="2" borderId="22" xfId="0" applyFont="1" applyFill="1" applyBorder="1">
      <alignment vertical="center"/>
    </xf>
    <xf numFmtId="0" fontId="4" fillId="2" borderId="0" xfId="0" applyFont="1" applyFill="1" applyAlignment="1">
      <alignment horizontal="center" vertical="center"/>
    </xf>
    <xf numFmtId="178" fontId="7" fillId="0" borderId="0" xfId="0" applyNumberFormat="1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/>
    <xf numFmtId="0" fontId="4" fillId="0" borderId="12" xfId="0" applyFont="1" applyBorder="1" applyAlignment="1">
      <alignment vertical="center" shrinkToFit="1"/>
    </xf>
    <xf numFmtId="0" fontId="2" fillId="0" borderId="29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4" fillId="2" borderId="18" xfId="0" applyFont="1" applyFill="1" applyBorder="1">
      <alignment vertical="center"/>
    </xf>
    <xf numFmtId="0" fontId="2" fillId="2" borderId="0" xfId="0" applyFont="1" applyFill="1" applyAlignment="1">
      <alignment vertical="top" textRotation="255" wrapText="1"/>
    </xf>
    <xf numFmtId="0" fontId="4" fillId="2" borderId="12" xfId="0" applyFont="1" applyFill="1" applyBorder="1" applyAlignment="1">
      <alignment vertical="center" shrinkToFit="1"/>
    </xf>
    <xf numFmtId="0" fontId="2" fillId="2" borderId="0" xfId="0" applyFont="1" applyFill="1" applyAlignment="1">
      <alignment vertical="center" wrapText="1"/>
    </xf>
    <xf numFmtId="178" fontId="7" fillId="2" borderId="0" xfId="0" applyNumberFormat="1" applyFont="1" applyFill="1">
      <alignment vertical="center"/>
    </xf>
    <xf numFmtId="0" fontId="2" fillId="2" borderId="29" xfId="0" applyFont="1" applyFill="1" applyBorder="1">
      <alignment vertical="center"/>
    </xf>
    <xf numFmtId="0" fontId="2" fillId="2" borderId="30" xfId="0" applyFont="1" applyFill="1" applyBorder="1">
      <alignment vertical="center"/>
    </xf>
    <xf numFmtId="0" fontId="2" fillId="2" borderId="31" xfId="0" applyFont="1" applyFill="1" applyBorder="1">
      <alignment vertical="center"/>
    </xf>
    <xf numFmtId="0" fontId="2" fillId="2" borderId="32" xfId="0" applyFont="1" applyFill="1" applyBorder="1">
      <alignment vertical="center"/>
    </xf>
    <xf numFmtId="0" fontId="2" fillId="2" borderId="5" xfId="0" applyFont="1" applyFill="1" applyBorder="1" applyAlignment="1">
      <alignment vertical="center" shrinkToFit="1"/>
    </xf>
    <xf numFmtId="0" fontId="2" fillId="2" borderId="33" xfId="0" applyFont="1" applyFill="1" applyBorder="1">
      <alignment vertical="center"/>
    </xf>
    <xf numFmtId="0" fontId="2" fillId="2" borderId="34" xfId="0" applyFont="1" applyFill="1" applyBorder="1">
      <alignment vertical="center"/>
    </xf>
    <xf numFmtId="0" fontId="2" fillId="2" borderId="35" xfId="0" applyFont="1" applyFill="1" applyBorder="1">
      <alignment vertical="center"/>
    </xf>
    <xf numFmtId="0" fontId="2" fillId="2" borderId="0" xfId="0" applyFont="1" applyFill="1" applyAlignment="1"/>
    <xf numFmtId="0" fontId="4" fillId="2" borderId="0" xfId="0" applyFont="1" applyFill="1" applyAlignment="1">
      <alignment horizontal="center" vertical="center" shrinkToFit="1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49" fontId="2" fillId="0" borderId="6" xfId="0" applyNumberFormat="1" applyFont="1" applyBorder="1" applyAlignment="1" applyProtection="1">
      <alignment horizontal="center" vertical="center"/>
      <protection locked="0"/>
    </xf>
    <xf numFmtId="49" fontId="2" fillId="0" borderId="7" xfId="0" applyNumberFormat="1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49" fontId="2" fillId="0" borderId="3" xfId="0" applyNumberFormat="1" applyFont="1" applyBorder="1" applyAlignment="1" applyProtection="1">
      <alignment horizontal="left" vertical="center"/>
      <protection locked="0"/>
    </xf>
    <xf numFmtId="49" fontId="2" fillId="0" borderId="5" xfId="0" applyNumberFormat="1" applyFont="1" applyBorder="1" applyAlignment="1" applyProtection="1">
      <alignment horizontal="left" vertical="center"/>
      <protection locked="0"/>
    </xf>
    <xf numFmtId="49" fontId="2" fillId="0" borderId="4" xfId="0" applyNumberFormat="1" applyFont="1" applyBorder="1" applyAlignment="1" applyProtection="1">
      <alignment horizontal="left" vertical="center"/>
      <protection locked="0"/>
    </xf>
    <xf numFmtId="49" fontId="2" fillId="0" borderId="6" xfId="0" applyNumberFormat="1" applyFont="1" applyBorder="1" applyAlignment="1" applyProtection="1">
      <alignment horizontal="left" vertical="center"/>
      <protection locked="0"/>
    </xf>
    <xf numFmtId="49" fontId="2" fillId="0" borderId="8" xfId="0" applyNumberFormat="1" applyFont="1" applyBorder="1" applyAlignment="1" applyProtection="1">
      <alignment horizontal="left" vertical="center"/>
      <protection locked="0"/>
    </xf>
    <xf numFmtId="49" fontId="2" fillId="0" borderId="7" xfId="0" applyNumberFormat="1" applyFont="1" applyBorder="1" applyAlignment="1" applyProtection="1">
      <alignment horizontal="left" vertical="center"/>
      <protection locked="0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shrinkToFit="1"/>
    </xf>
    <xf numFmtId="0" fontId="2" fillId="2" borderId="4" xfId="0" applyFont="1" applyFill="1" applyBorder="1" applyAlignment="1">
      <alignment horizontal="left" vertical="center" shrinkToFit="1"/>
    </xf>
    <xf numFmtId="177" fontId="7" fillId="2" borderId="3" xfId="0" applyNumberFormat="1" applyFont="1" applyFill="1" applyBorder="1" applyAlignment="1">
      <alignment horizontal="right" vertical="center"/>
    </xf>
    <xf numFmtId="177" fontId="7" fillId="2" borderId="5" xfId="0" applyNumberFormat="1" applyFont="1" applyFill="1" applyBorder="1" applyAlignment="1">
      <alignment horizontal="right" vertical="center"/>
    </xf>
    <xf numFmtId="177" fontId="7" fillId="2" borderId="4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177" fontId="7" fillId="0" borderId="3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7" fontId="7" fillId="0" borderId="4" xfId="0" applyNumberFormat="1" applyFont="1" applyBorder="1" applyAlignment="1">
      <alignment horizontal="right" vertical="center"/>
    </xf>
    <xf numFmtId="179" fontId="2" fillId="2" borderId="5" xfId="0" applyNumberFormat="1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178" fontId="7" fillId="2" borderId="3" xfId="0" applyNumberFormat="1" applyFont="1" applyFill="1" applyBorder="1" applyAlignment="1">
      <alignment horizontal="right" vertical="center"/>
    </xf>
    <xf numFmtId="178" fontId="7" fillId="2" borderId="5" xfId="0" applyNumberFormat="1" applyFont="1" applyFill="1" applyBorder="1" applyAlignment="1">
      <alignment horizontal="right" vertical="center"/>
    </xf>
    <xf numFmtId="178" fontId="7" fillId="2" borderId="4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center" vertical="center" shrinkToFit="1"/>
    </xf>
    <xf numFmtId="0" fontId="9" fillId="2" borderId="0" xfId="0" applyFont="1" applyFill="1" applyAlignment="1">
      <alignment horizontal="left"/>
    </xf>
    <xf numFmtId="0" fontId="11" fillId="2" borderId="3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2" borderId="3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 shrinkToFit="1"/>
    </xf>
    <xf numFmtId="0" fontId="2" fillId="2" borderId="7" xfId="0" applyFont="1" applyFill="1" applyBorder="1" applyAlignment="1">
      <alignment horizontal="left" vertical="center" shrinkToFit="1"/>
    </xf>
    <xf numFmtId="177" fontId="7" fillId="2" borderId="6" xfId="0" applyNumberFormat="1" applyFont="1" applyFill="1" applyBorder="1" applyAlignment="1">
      <alignment horizontal="right" vertical="center"/>
    </xf>
    <xf numFmtId="177" fontId="7" fillId="2" borderId="8" xfId="0" applyNumberFormat="1" applyFont="1" applyFill="1" applyBorder="1" applyAlignment="1">
      <alignment horizontal="right" vertical="center"/>
    </xf>
    <xf numFmtId="177" fontId="7" fillId="2" borderId="7" xfId="0" applyNumberFormat="1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82" fontId="2" fillId="2" borderId="36" xfId="0" applyNumberFormat="1" applyFont="1" applyFill="1" applyBorder="1" applyAlignment="1">
      <alignment horizontal="center" vertical="center" shrinkToFit="1"/>
    </xf>
    <xf numFmtId="182" fontId="2" fillId="2" borderId="37" xfId="0" applyNumberFormat="1" applyFont="1" applyFill="1" applyBorder="1" applyAlignment="1">
      <alignment horizontal="center" vertical="center" shrinkToFit="1"/>
    </xf>
    <xf numFmtId="0" fontId="2" fillId="2" borderId="36" xfId="0" applyFont="1" applyFill="1" applyBorder="1" applyAlignment="1">
      <alignment horizontal="left" vertical="center"/>
    </xf>
    <xf numFmtId="0" fontId="2" fillId="2" borderId="37" xfId="0" applyFont="1" applyFill="1" applyBorder="1" applyAlignment="1">
      <alignment horizontal="left" vertical="center"/>
    </xf>
    <xf numFmtId="0" fontId="2" fillId="2" borderId="38" xfId="0" applyFont="1" applyFill="1" applyBorder="1" applyAlignment="1">
      <alignment horizontal="left" vertical="center"/>
    </xf>
    <xf numFmtId="178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9" xfId="0" applyFont="1" applyFill="1" applyBorder="1" applyAlignment="1">
      <alignment horizontal="left" vertical="center" shrinkToFit="1"/>
    </xf>
    <xf numFmtId="0" fontId="2" fillId="2" borderId="21" xfId="0" applyFont="1" applyFill="1" applyBorder="1" applyAlignment="1">
      <alignment horizontal="left" vertical="center" shrinkToFit="1"/>
    </xf>
    <xf numFmtId="180" fontId="2" fillId="2" borderId="19" xfId="0" applyNumberFormat="1" applyFont="1" applyFill="1" applyBorder="1" applyAlignment="1">
      <alignment horizontal="right" vertical="center"/>
    </xf>
    <xf numFmtId="180" fontId="2" fillId="2" borderId="20" xfId="0" applyNumberFormat="1" applyFont="1" applyFill="1" applyBorder="1" applyAlignment="1">
      <alignment horizontal="right" vertical="center"/>
    </xf>
    <xf numFmtId="180" fontId="2" fillId="2" borderId="21" xfId="0" applyNumberFormat="1" applyFont="1" applyFill="1" applyBorder="1" applyAlignment="1">
      <alignment horizontal="right" vertical="center"/>
    </xf>
    <xf numFmtId="178" fontId="2" fillId="2" borderId="16" xfId="0" applyNumberFormat="1" applyFont="1" applyFill="1" applyBorder="1" applyAlignment="1">
      <alignment horizontal="right" vertical="center"/>
    </xf>
    <xf numFmtId="0" fontId="2" fillId="2" borderId="26" xfId="0" applyFont="1" applyFill="1" applyBorder="1" applyAlignment="1">
      <alignment horizontal="left" vertical="center" shrinkToFit="1"/>
    </xf>
    <xf numFmtId="0" fontId="2" fillId="2" borderId="28" xfId="0" applyFont="1" applyFill="1" applyBorder="1" applyAlignment="1">
      <alignment horizontal="left" vertical="center" shrinkToFit="1"/>
    </xf>
    <xf numFmtId="180" fontId="2" fillId="2" borderId="26" xfId="0" applyNumberFormat="1" applyFont="1" applyFill="1" applyBorder="1" applyAlignment="1">
      <alignment horizontal="right" vertical="center"/>
    </xf>
    <xf numFmtId="180" fontId="2" fillId="2" borderId="27" xfId="0" applyNumberFormat="1" applyFont="1" applyFill="1" applyBorder="1" applyAlignment="1">
      <alignment horizontal="right" vertical="center"/>
    </xf>
    <xf numFmtId="180" fontId="2" fillId="2" borderId="28" xfId="0" applyNumberFormat="1" applyFont="1" applyFill="1" applyBorder="1" applyAlignment="1">
      <alignment horizontal="right" vertical="center"/>
    </xf>
    <xf numFmtId="178" fontId="2" fillId="2" borderId="17" xfId="0" applyNumberFormat="1" applyFont="1" applyFill="1" applyBorder="1" applyAlignment="1">
      <alignment horizontal="right" vertical="center"/>
    </xf>
    <xf numFmtId="178" fontId="2" fillId="2" borderId="9" xfId="0" applyNumberFormat="1" applyFont="1" applyFill="1" applyBorder="1" applyAlignment="1">
      <alignment horizontal="right" vertical="center"/>
    </xf>
    <xf numFmtId="178" fontId="2" fillId="2" borderId="10" xfId="0" applyNumberFormat="1" applyFont="1" applyFill="1" applyBorder="1" applyAlignment="1">
      <alignment horizontal="right" vertical="center"/>
    </xf>
    <xf numFmtId="178" fontId="2" fillId="2" borderId="11" xfId="0" applyNumberFormat="1" applyFont="1" applyFill="1" applyBorder="1" applyAlignment="1">
      <alignment horizontal="right" vertical="center"/>
    </xf>
    <xf numFmtId="182" fontId="2" fillId="2" borderId="19" xfId="0" applyNumberFormat="1" applyFont="1" applyFill="1" applyBorder="1" applyAlignment="1">
      <alignment horizontal="center" vertical="center" shrinkToFit="1"/>
    </xf>
    <xf numFmtId="182" fontId="2" fillId="2" borderId="20" xfId="0" applyNumberFormat="1" applyFont="1" applyFill="1" applyBorder="1" applyAlignment="1">
      <alignment horizontal="center" vertical="center" shrinkToFit="1"/>
    </xf>
    <xf numFmtId="0" fontId="2" fillId="2" borderId="19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182" fontId="2" fillId="2" borderId="26" xfId="0" applyNumberFormat="1" applyFont="1" applyFill="1" applyBorder="1" applyAlignment="1">
      <alignment horizontal="center" vertical="center" shrinkToFit="1"/>
    </xf>
    <xf numFmtId="182" fontId="2" fillId="2" borderId="27" xfId="0" applyNumberFormat="1" applyFont="1" applyFill="1" applyBorder="1" applyAlignment="1">
      <alignment horizontal="center" vertical="center" shrinkToFit="1"/>
    </xf>
    <xf numFmtId="0" fontId="2" fillId="2" borderId="26" xfId="0" applyFont="1" applyFill="1" applyBorder="1" applyAlignment="1">
      <alignment horizontal="left" vertical="center"/>
    </xf>
    <xf numFmtId="0" fontId="2" fillId="2" borderId="27" xfId="0" applyFont="1" applyFill="1" applyBorder="1" applyAlignment="1">
      <alignment horizontal="left" vertical="center"/>
    </xf>
    <xf numFmtId="0" fontId="2" fillId="2" borderId="28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shrinkToFit="1"/>
    </xf>
    <xf numFmtId="180" fontId="2" fillId="2" borderId="6" xfId="0" applyNumberFormat="1" applyFont="1" applyFill="1" applyBorder="1" applyAlignment="1">
      <alignment horizontal="right" vertical="center"/>
    </xf>
    <xf numFmtId="180" fontId="2" fillId="2" borderId="8" xfId="0" applyNumberFormat="1" applyFont="1" applyFill="1" applyBorder="1" applyAlignment="1">
      <alignment horizontal="right" vertical="center"/>
    </xf>
    <xf numFmtId="180" fontId="2" fillId="2" borderId="7" xfId="0" applyNumberFormat="1" applyFont="1" applyFill="1" applyBorder="1" applyAlignment="1">
      <alignment horizontal="right" vertical="center"/>
    </xf>
    <xf numFmtId="178" fontId="2" fillId="2" borderId="13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shrinkToFit="1"/>
    </xf>
    <xf numFmtId="0" fontId="5" fillId="2" borderId="1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7" fillId="2" borderId="12" xfId="0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right" vertical="center"/>
    </xf>
    <xf numFmtId="0" fontId="7" fillId="2" borderId="10" xfId="0" applyFont="1" applyFill="1" applyBorder="1" applyAlignment="1">
      <alignment horizontal="right" vertical="center"/>
    </xf>
    <xf numFmtId="0" fontId="7" fillId="2" borderId="11" xfId="0" applyFont="1" applyFill="1" applyBorder="1" applyAlignment="1">
      <alignment horizontal="right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7" fontId="2" fillId="2" borderId="14" xfId="0" applyNumberFormat="1" applyFont="1" applyFill="1" applyBorder="1">
      <alignment vertical="center"/>
    </xf>
    <xf numFmtId="0" fontId="2" fillId="2" borderId="14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right" vertical="center" shrinkToFit="1"/>
    </xf>
    <xf numFmtId="0" fontId="2" fillId="2" borderId="9" xfId="0" applyFont="1" applyFill="1" applyBorder="1" applyAlignment="1">
      <alignment horizontal="right" vertical="center" shrinkToFit="1"/>
    </xf>
    <xf numFmtId="0" fontId="2" fillId="2" borderId="10" xfId="0" applyFont="1" applyFill="1" applyBorder="1" applyAlignment="1">
      <alignment horizontal="right" vertical="center" shrinkToFit="1"/>
    </xf>
    <xf numFmtId="179" fontId="2" fillId="2" borderId="8" xfId="0" applyNumberFormat="1" applyFont="1" applyFill="1" applyBorder="1" applyAlignment="1">
      <alignment horizontal="center" vertical="center" shrinkToFit="1"/>
    </xf>
    <xf numFmtId="179" fontId="2" fillId="2" borderId="10" xfId="0" applyNumberFormat="1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178" fontId="7" fillId="2" borderId="1" xfId="0" applyNumberFormat="1" applyFont="1" applyFill="1" applyBorder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177" fontId="13" fillId="2" borderId="23" xfId="0" applyNumberFormat="1" applyFont="1" applyFill="1" applyBorder="1">
      <alignment vertical="center"/>
    </xf>
    <xf numFmtId="0" fontId="13" fillId="2" borderId="23" xfId="0" applyFont="1" applyFill="1" applyBorder="1">
      <alignment vertical="center"/>
    </xf>
    <xf numFmtId="0" fontId="13" fillId="2" borderId="25" xfId="0" applyFont="1" applyFill="1" applyBorder="1">
      <alignment vertical="center"/>
    </xf>
    <xf numFmtId="0" fontId="13" fillId="2" borderId="24" xfId="0" applyFont="1" applyFill="1" applyBorder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181" fontId="2" fillId="2" borderId="6" xfId="0" applyNumberFormat="1" applyFont="1" applyFill="1" applyBorder="1" applyAlignment="1">
      <alignment horizontal="right" vertical="center"/>
    </xf>
    <xf numFmtId="181" fontId="2" fillId="2" borderId="8" xfId="0" applyNumberFormat="1" applyFont="1" applyFill="1" applyBorder="1" applyAlignment="1">
      <alignment horizontal="right" vertical="center"/>
    </xf>
    <xf numFmtId="181" fontId="2" fillId="2" borderId="7" xfId="0" applyNumberFormat="1" applyFont="1" applyFill="1" applyBorder="1" applyAlignment="1">
      <alignment horizontal="right" vertical="center"/>
    </xf>
    <xf numFmtId="181" fontId="2" fillId="2" borderId="9" xfId="0" applyNumberFormat="1" applyFont="1" applyFill="1" applyBorder="1" applyAlignment="1">
      <alignment horizontal="right" vertical="center"/>
    </xf>
    <xf numFmtId="181" fontId="2" fillId="2" borderId="10" xfId="0" applyNumberFormat="1" applyFont="1" applyFill="1" applyBorder="1" applyAlignment="1">
      <alignment horizontal="right" vertical="center"/>
    </xf>
    <xf numFmtId="181" fontId="2" fillId="2" borderId="11" xfId="0" applyNumberFormat="1" applyFont="1" applyFill="1" applyBorder="1" applyAlignment="1">
      <alignment horizontal="right"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11" xfId="0" applyFont="1" applyFill="1" applyBorder="1">
      <alignment vertical="center"/>
    </xf>
    <xf numFmtId="176" fontId="2" fillId="2" borderId="6" xfId="0" applyNumberFormat="1" applyFont="1" applyFill="1" applyBorder="1" applyAlignment="1">
      <alignment horizontal="center" vertical="center" shrinkToFit="1"/>
    </xf>
    <xf numFmtId="176" fontId="2" fillId="2" borderId="8" xfId="0" applyNumberFormat="1" applyFont="1" applyFill="1" applyBorder="1" applyAlignment="1">
      <alignment horizontal="center" vertical="center" shrinkToFit="1"/>
    </xf>
    <xf numFmtId="176" fontId="2" fillId="2" borderId="7" xfId="0" applyNumberFormat="1" applyFont="1" applyFill="1" applyBorder="1" applyAlignment="1">
      <alignment horizontal="center" vertical="center" shrinkToFit="1"/>
    </xf>
    <xf numFmtId="176" fontId="2" fillId="2" borderId="9" xfId="0" applyNumberFormat="1" applyFont="1" applyFill="1" applyBorder="1" applyAlignment="1">
      <alignment horizontal="center" vertical="center" shrinkToFit="1"/>
    </xf>
    <xf numFmtId="176" fontId="2" fillId="2" borderId="10" xfId="0" applyNumberFormat="1" applyFont="1" applyFill="1" applyBorder="1" applyAlignment="1">
      <alignment horizontal="center" vertical="center" shrinkToFit="1"/>
    </xf>
    <xf numFmtId="176" fontId="2" fillId="2" borderId="11" xfId="0" applyNumberFormat="1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right" vertical="top"/>
    </xf>
    <xf numFmtId="0" fontId="5" fillId="2" borderId="7" xfId="0" applyFont="1" applyFill="1" applyBorder="1" applyAlignment="1">
      <alignment horizontal="right" vertical="top"/>
    </xf>
    <xf numFmtId="0" fontId="2" fillId="2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shrinkToFit="1"/>
    </xf>
    <xf numFmtId="0" fontId="11" fillId="3" borderId="5" xfId="0" applyFont="1" applyFill="1" applyBorder="1" applyAlignment="1">
      <alignment horizontal="center" vertical="center" shrinkToFit="1"/>
    </xf>
    <xf numFmtId="0" fontId="11" fillId="3" borderId="4" xfId="0" applyFont="1" applyFill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2" fillId="0" borderId="9" xfId="0" applyFont="1" applyBorder="1" applyAlignment="1" applyProtection="1">
      <alignment horizontal="left" vertical="center" shrinkToFit="1"/>
      <protection locked="0"/>
    </xf>
    <xf numFmtId="0" fontId="2" fillId="0" borderId="11" xfId="0" applyFont="1" applyBorder="1" applyAlignment="1" applyProtection="1">
      <alignment horizontal="left" vertical="center" shrinkToFit="1"/>
      <protection locked="0"/>
    </xf>
    <xf numFmtId="180" fontId="2" fillId="0" borderId="9" xfId="0" applyNumberFormat="1" applyFont="1" applyBorder="1" applyAlignment="1" applyProtection="1">
      <alignment horizontal="right" vertical="center"/>
      <protection locked="0"/>
    </xf>
    <xf numFmtId="180" fontId="2" fillId="0" borderId="10" xfId="0" applyNumberFormat="1" applyFont="1" applyBorder="1" applyAlignment="1" applyProtection="1">
      <alignment horizontal="right" vertical="center"/>
      <protection locked="0"/>
    </xf>
    <xf numFmtId="180" fontId="2" fillId="0" borderId="11" xfId="0" applyNumberFormat="1" applyFont="1" applyBorder="1" applyAlignment="1" applyProtection="1">
      <alignment horizontal="right" vertical="center"/>
      <protection locked="0"/>
    </xf>
    <xf numFmtId="182" fontId="4" fillId="0" borderId="26" xfId="0" applyNumberFormat="1" applyFont="1" applyBorder="1" applyAlignment="1" applyProtection="1">
      <alignment horizontal="center" vertical="center" shrinkToFit="1"/>
      <protection locked="0"/>
    </xf>
    <xf numFmtId="182" fontId="4" fillId="0" borderId="27" xfId="0" applyNumberFormat="1" applyFont="1" applyBorder="1" applyAlignment="1" applyProtection="1">
      <alignment horizontal="center" vertical="center" shrinkToFit="1"/>
      <protection locked="0"/>
    </xf>
    <xf numFmtId="0" fontId="2" fillId="0" borderId="26" xfId="0" applyFont="1" applyBorder="1" applyAlignment="1" applyProtection="1">
      <alignment horizontal="left" vertical="center" shrinkToFit="1"/>
      <protection locked="0"/>
    </xf>
    <xf numFmtId="0" fontId="2" fillId="0" borderId="27" xfId="0" applyFont="1" applyBorder="1" applyAlignment="1" applyProtection="1">
      <alignment horizontal="left" vertical="center" shrinkToFit="1"/>
      <protection locked="0"/>
    </xf>
    <xf numFmtId="0" fontId="2" fillId="0" borderId="28" xfId="0" applyFont="1" applyBorder="1" applyAlignment="1" applyProtection="1">
      <alignment horizontal="left" vertical="center" shrinkToFit="1"/>
      <protection locked="0"/>
    </xf>
    <xf numFmtId="178" fontId="2" fillId="0" borderId="14" xfId="0" applyNumberFormat="1" applyFont="1" applyBorder="1" applyAlignment="1" applyProtection="1">
      <alignment horizontal="right" vertical="center"/>
      <protection locked="0"/>
    </xf>
    <xf numFmtId="178" fontId="2" fillId="0" borderId="9" xfId="0" applyNumberFormat="1" applyFont="1" applyBorder="1" applyAlignment="1">
      <alignment horizontal="right" vertical="center"/>
    </xf>
    <xf numFmtId="178" fontId="2" fillId="0" borderId="10" xfId="0" applyNumberFormat="1" applyFont="1" applyBorder="1" applyAlignment="1">
      <alignment horizontal="right" vertical="center"/>
    </xf>
    <xf numFmtId="178" fontId="2" fillId="0" borderId="11" xfId="0" applyNumberFormat="1" applyFont="1" applyBorder="1" applyAlignment="1">
      <alignment horizontal="right"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4" xfId="0" applyFont="1" applyBorder="1">
      <alignment vertical="center"/>
    </xf>
    <xf numFmtId="178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9" xfId="0" applyFont="1" applyBorder="1" applyAlignment="1" applyProtection="1">
      <alignment horizontal="left" vertical="center" shrinkToFit="1"/>
      <protection locked="0"/>
    </xf>
    <xf numFmtId="0" fontId="2" fillId="0" borderId="21" xfId="0" applyFont="1" applyBorder="1" applyAlignment="1" applyProtection="1">
      <alignment horizontal="left" vertical="center" shrinkToFit="1"/>
      <protection locked="0"/>
    </xf>
    <xf numFmtId="180" fontId="2" fillId="0" borderId="19" xfId="0" applyNumberFormat="1" applyFont="1" applyBorder="1" applyAlignment="1" applyProtection="1">
      <alignment horizontal="right" vertical="center"/>
      <protection locked="0"/>
    </xf>
    <xf numFmtId="180" fontId="2" fillId="0" borderId="20" xfId="0" applyNumberFormat="1" applyFont="1" applyBorder="1" applyAlignment="1" applyProtection="1">
      <alignment horizontal="right" vertical="center"/>
      <protection locked="0"/>
    </xf>
    <xf numFmtId="180" fontId="2" fillId="0" borderId="21" xfId="0" applyNumberFormat="1" applyFont="1" applyBorder="1" applyAlignment="1" applyProtection="1">
      <alignment horizontal="right" vertical="center"/>
      <protection locked="0"/>
    </xf>
    <xf numFmtId="178" fontId="2" fillId="0" borderId="16" xfId="0" applyNumberFormat="1" applyFont="1" applyBorder="1" applyAlignment="1" applyProtection="1">
      <alignment horizontal="right" vertical="center"/>
      <protection locked="0"/>
    </xf>
    <xf numFmtId="178" fontId="2" fillId="0" borderId="16" xfId="0" applyNumberFormat="1" applyFont="1" applyBorder="1" applyAlignment="1">
      <alignment horizontal="right" vertical="center"/>
    </xf>
    <xf numFmtId="182" fontId="4" fillId="0" borderId="39" xfId="0" applyNumberFormat="1" applyFont="1" applyBorder="1" applyAlignment="1" applyProtection="1">
      <alignment horizontal="center" vertical="center" shrinkToFit="1"/>
      <protection locked="0"/>
    </xf>
    <xf numFmtId="182" fontId="4" fillId="0" borderId="34" xfId="0" applyNumberFormat="1" applyFont="1" applyBorder="1" applyAlignment="1" applyProtection="1">
      <alignment horizontal="center" vertical="center" shrinkToFit="1"/>
      <protection locked="0"/>
    </xf>
    <xf numFmtId="182" fontId="4" fillId="0" borderId="40" xfId="0" applyNumberFormat="1" applyFont="1" applyBorder="1" applyAlignment="1" applyProtection="1">
      <alignment horizontal="center" vertical="center" shrinkToFit="1"/>
      <protection locked="0"/>
    </xf>
    <xf numFmtId="0" fontId="2" fillId="0" borderId="39" xfId="0" applyFont="1" applyBorder="1" applyAlignment="1" applyProtection="1">
      <alignment horizontal="left" vertical="center" shrinkToFit="1"/>
      <protection locked="0"/>
    </xf>
    <xf numFmtId="0" fontId="2" fillId="0" borderId="34" xfId="0" applyFont="1" applyBorder="1" applyAlignment="1" applyProtection="1">
      <alignment horizontal="left" vertical="center" shrinkToFit="1"/>
      <protection locked="0"/>
    </xf>
    <xf numFmtId="0" fontId="2" fillId="0" borderId="40" xfId="0" applyFont="1" applyBorder="1" applyAlignment="1" applyProtection="1">
      <alignment horizontal="left" vertical="center" shrinkToFit="1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 applyProtection="1">
      <alignment horizontal="left" vertical="center" shrinkToFit="1"/>
      <protection locked="0"/>
    </xf>
    <xf numFmtId="0" fontId="2" fillId="0" borderId="7" xfId="0" applyFont="1" applyBorder="1" applyAlignment="1" applyProtection="1">
      <alignment horizontal="left" vertical="center" shrinkToFit="1"/>
      <protection locked="0"/>
    </xf>
    <xf numFmtId="180" fontId="2" fillId="0" borderId="6" xfId="0" applyNumberFormat="1" applyFont="1" applyBorder="1" applyAlignment="1" applyProtection="1">
      <alignment horizontal="right" vertical="center"/>
      <protection locked="0"/>
    </xf>
    <xf numFmtId="180" fontId="2" fillId="0" borderId="8" xfId="0" applyNumberFormat="1" applyFont="1" applyBorder="1" applyAlignment="1" applyProtection="1">
      <alignment horizontal="right" vertical="center"/>
      <protection locked="0"/>
    </xf>
    <xf numFmtId="180" fontId="2" fillId="0" borderId="7" xfId="0" applyNumberFormat="1" applyFont="1" applyBorder="1" applyAlignment="1" applyProtection="1">
      <alignment horizontal="right" vertical="center"/>
      <protection locked="0"/>
    </xf>
    <xf numFmtId="178" fontId="2" fillId="0" borderId="13" xfId="0" applyNumberFormat="1" applyFont="1" applyBorder="1" applyAlignment="1" applyProtection="1">
      <alignment horizontal="right" vertical="center"/>
      <protection locked="0"/>
    </xf>
    <xf numFmtId="178" fontId="2" fillId="0" borderId="13" xfId="0" applyNumberFormat="1" applyFont="1" applyBorder="1" applyAlignment="1">
      <alignment horizontal="right" vertical="center"/>
    </xf>
    <xf numFmtId="178" fontId="7" fillId="0" borderId="3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8" fontId="7" fillId="0" borderId="4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182" fontId="4" fillId="0" borderId="41" xfId="0" applyNumberFormat="1" applyFont="1" applyBorder="1" applyAlignment="1" applyProtection="1">
      <alignment horizontal="center" vertical="center" shrinkToFit="1"/>
      <protection locked="0"/>
    </xf>
    <xf numFmtId="182" fontId="4" fillId="0" borderId="42" xfId="0" applyNumberFormat="1" applyFont="1" applyBorder="1" applyAlignment="1" applyProtection="1">
      <alignment horizontal="center" vertical="center" shrinkToFit="1"/>
      <protection locked="0"/>
    </xf>
    <xf numFmtId="182" fontId="4" fillId="0" borderId="43" xfId="0" applyNumberFormat="1" applyFont="1" applyBorder="1" applyAlignment="1" applyProtection="1">
      <alignment horizontal="center" vertical="center" shrinkToFit="1"/>
      <protection locked="0"/>
    </xf>
    <xf numFmtId="0" fontId="2" fillId="0" borderId="41" xfId="0" applyFont="1" applyBorder="1" applyAlignment="1" applyProtection="1">
      <alignment horizontal="left" vertical="center" shrinkToFit="1"/>
      <protection locked="0"/>
    </xf>
    <xf numFmtId="0" fontId="2" fillId="0" borderId="42" xfId="0" applyFont="1" applyBorder="1" applyAlignment="1" applyProtection="1">
      <alignment horizontal="left" vertical="center" shrinkToFit="1"/>
      <protection locked="0"/>
    </xf>
    <xf numFmtId="0" fontId="2" fillId="0" borderId="43" xfId="0" applyFont="1" applyBorder="1" applyAlignment="1" applyProtection="1">
      <alignment horizontal="left" vertical="center" shrinkToFit="1"/>
      <protection locked="0"/>
    </xf>
    <xf numFmtId="177" fontId="7" fillId="0" borderId="6" xfId="0" applyNumberFormat="1" applyFont="1" applyBorder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177" fontId="7" fillId="0" borderId="7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7" fillId="0" borderId="3" xfId="0" applyNumberFormat="1" applyFont="1" applyBorder="1" applyAlignment="1" applyProtection="1">
      <alignment horizontal="right" vertical="center"/>
      <protection locked="0"/>
    </xf>
    <xf numFmtId="177" fontId="7" fillId="0" borderId="5" xfId="0" applyNumberFormat="1" applyFont="1" applyBorder="1" applyAlignment="1" applyProtection="1">
      <alignment horizontal="right" vertical="center"/>
      <protection locked="0"/>
    </xf>
    <xf numFmtId="177" fontId="7" fillId="0" borderId="4" xfId="0" applyNumberFormat="1" applyFont="1" applyBorder="1" applyAlignment="1" applyProtection="1">
      <alignment horizontal="right" vertical="center"/>
      <protection locked="0"/>
    </xf>
    <xf numFmtId="179" fontId="2" fillId="0" borderId="5" xfId="0" applyNumberFormat="1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12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178" fontId="7" fillId="0" borderId="3" xfId="0" applyNumberFormat="1" applyFont="1" applyBorder="1" applyAlignment="1" applyProtection="1">
      <alignment horizontal="right" vertical="center"/>
      <protection locked="0"/>
    </xf>
    <xf numFmtId="178" fontId="7" fillId="0" borderId="5" xfId="0" applyNumberFormat="1" applyFont="1" applyBorder="1" applyAlignment="1" applyProtection="1">
      <alignment horizontal="right" vertical="center"/>
      <protection locked="0"/>
    </xf>
    <xf numFmtId="178" fontId="7" fillId="0" borderId="4" xfId="0" applyNumberFormat="1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7" fontId="2" fillId="0" borderId="14" xfId="0" applyNumberFormat="1" applyFont="1" applyBorder="1">
      <alignment vertical="center"/>
    </xf>
    <xf numFmtId="0" fontId="2" fillId="0" borderId="14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 shrinkToFit="1"/>
    </xf>
    <xf numFmtId="0" fontId="2" fillId="0" borderId="8" xfId="0" applyFont="1" applyBorder="1" applyAlignment="1">
      <alignment horizontal="right" vertical="center" shrinkToFit="1"/>
    </xf>
    <xf numFmtId="0" fontId="2" fillId="0" borderId="9" xfId="0" applyFont="1" applyBorder="1" applyAlignment="1">
      <alignment horizontal="right" vertical="center" shrinkToFit="1"/>
    </xf>
    <xf numFmtId="0" fontId="2" fillId="0" borderId="10" xfId="0" applyFont="1" applyBorder="1" applyAlignment="1">
      <alignment horizontal="right" vertical="center" shrinkToFit="1"/>
    </xf>
    <xf numFmtId="179" fontId="2" fillId="0" borderId="8" xfId="0" applyNumberFormat="1" applyFont="1" applyBorder="1" applyAlignment="1">
      <alignment horizontal="center" vertical="center" shrinkToFit="1"/>
    </xf>
    <xf numFmtId="179" fontId="2" fillId="0" borderId="10" xfId="0" applyNumberFormat="1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8" fontId="7" fillId="0" borderId="1" xfId="0" applyNumberFormat="1" applyFont="1" applyBorder="1" applyProtection="1">
      <alignment vertical="center"/>
      <protection locked="0"/>
    </xf>
    <xf numFmtId="0" fontId="2" fillId="0" borderId="1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177" fontId="13" fillId="0" borderId="23" xfId="0" applyNumberFormat="1" applyFont="1" applyBorder="1">
      <alignment vertical="center"/>
    </xf>
    <xf numFmtId="0" fontId="13" fillId="0" borderId="23" xfId="0" applyFont="1" applyBorder="1">
      <alignment vertical="center"/>
    </xf>
    <xf numFmtId="0" fontId="13" fillId="0" borderId="25" xfId="0" applyFont="1" applyBorder="1">
      <alignment vertical="center"/>
    </xf>
    <xf numFmtId="0" fontId="13" fillId="0" borderId="24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76" fontId="2" fillId="0" borderId="6" xfId="0" applyNumberFormat="1" applyFont="1" applyBorder="1" applyAlignment="1" applyProtection="1">
      <alignment horizontal="center" vertical="center" shrinkToFit="1"/>
      <protection locked="0"/>
    </xf>
    <xf numFmtId="176" fontId="2" fillId="0" borderId="8" xfId="0" applyNumberFormat="1" applyFont="1" applyBorder="1" applyAlignment="1" applyProtection="1">
      <alignment horizontal="center" vertical="center" shrinkToFit="1"/>
      <protection locked="0"/>
    </xf>
    <xf numFmtId="176" fontId="2" fillId="0" borderId="7" xfId="0" applyNumberFormat="1" applyFont="1" applyBorder="1" applyAlignment="1" applyProtection="1">
      <alignment horizontal="center" vertical="center" shrinkToFit="1"/>
      <protection locked="0"/>
    </xf>
    <xf numFmtId="176" fontId="2" fillId="0" borderId="9" xfId="0" applyNumberFormat="1" applyFont="1" applyBorder="1" applyAlignment="1" applyProtection="1">
      <alignment horizontal="center" vertical="center" shrinkToFit="1"/>
      <protection locked="0"/>
    </xf>
    <xf numFmtId="176" fontId="2" fillId="0" borderId="10" xfId="0" applyNumberFormat="1" applyFont="1" applyBorder="1" applyAlignment="1" applyProtection="1">
      <alignment horizontal="center" vertical="center" shrinkToFit="1"/>
      <protection locked="0"/>
    </xf>
    <xf numFmtId="176" fontId="2" fillId="0" borderId="11" xfId="0" applyNumberFormat="1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4" fillId="0" borderId="0" xfId="0" applyFont="1" applyAlignment="1" applyProtection="1">
      <alignment horizontal="left" vertical="center"/>
      <protection locked="0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top"/>
    </xf>
    <xf numFmtId="0" fontId="5" fillId="0" borderId="7" xfId="0" applyFont="1" applyBorder="1" applyAlignment="1">
      <alignment horizontal="right" vertical="top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181" fontId="2" fillId="0" borderId="6" xfId="0" applyNumberFormat="1" applyFont="1" applyBorder="1" applyAlignment="1" applyProtection="1">
      <alignment horizontal="right" vertical="center"/>
      <protection locked="0"/>
    </xf>
    <xf numFmtId="181" fontId="2" fillId="0" borderId="8" xfId="0" applyNumberFormat="1" applyFont="1" applyBorder="1" applyAlignment="1" applyProtection="1">
      <alignment horizontal="right" vertical="center"/>
      <protection locked="0"/>
    </xf>
    <xf numFmtId="181" fontId="2" fillId="0" borderId="7" xfId="0" applyNumberFormat="1" applyFont="1" applyBorder="1" applyAlignment="1" applyProtection="1">
      <alignment horizontal="right" vertical="center"/>
      <protection locked="0"/>
    </xf>
    <xf numFmtId="181" fontId="2" fillId="0" borderId="9" xfId="0" applyNumberFormat="1" applyFont="1" applyBorder="1" applyAlignment="1" applyProtection="1">
      <alignment horizontal="right" vertical="center"/>
      <protection locked="0"/>
    </xf>
    <xf numFmtId="181" fontId="2" fillId="0" borderId="10" xfId="0" applyNumberFormat="1" applyFont="1" applyBorder="1" applyAlignment="1" applyProtection="1">
      <alignment horizontal="right" vertical="center"/>
      <protection locked="0"/>
    </xf>
    <xf numFmtId="181" fontId="2" fillId="0" borderId="11" xfId="0" applyNumberFormat="1" applyFont="1" applyBorder="1" applyAlignment="1" applyProtection="1">
      <alignment horizontal="right" vertical="center"/>
      <protection locked="0"/>
    </xf>
    <xf numFmtId="49" fontId="2" fillId="0" borderId="9" xfId="0" applyNumberFormat="1" applyFont="1" applyBorder="1" applyAlignment="1" applyProtection="1">
      <alignment horizontal="center" vertical="center"/>
      <protection locked="0"/>
    </xf>
    <xf numFmtId="49" fontId="2" fillId="0" borderId="11" xfId="0" applyNumberFormat="1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14</xdr:row>
      <xdr:rowOff>38100</xdr:rowOff>
    </xdr:from>
    <xdr:to>
      <xdr:col>30</xdr:col>
      <xdr:colOff>9525</xdr:colOff>
      <xdr:row>14</xdr:row>
      <xdr:rowOff>38101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659B520-06BD-47AC-91F4-7F7A8454F972}"/>
            </a:ext>
          </a:extLst>
        </xdr:cNvPr>
        <xdr:cNvCxnSpPr/>
      </xdr:nvCxnSpPr>
      <xdr:spPr>
        <a:xfrm flipV="1">
          <a:off x="752475" y="2247900"/>
          <a:ext cx="355282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74</xdr:row>
      <xdr:rowOff>38100</xdr:rowOff>
    </xdr:from>
    <xdr:to>
      <xdr:col>30</xdr:col>
      <xdr:colOff>9525</xdr:colOff>
      <xdr:row>74</xdr:row>
      <xdr:rowOff>38101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65F77228-ACA1-425E-8490-BC13997E620D}"/>
            </a:ext>
          </a:extLst>
        </xdr:cNvPr>
        <xdr:cNvCxnSpPr/>
      </xdr:nvCxnSpPr>
      <xdr:spPr>
        <a:xfrm flipV="1">
          <a:off x="752475" y="13230225"/>
          <a:ext cx="355282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74</xdr:row>
      <xdr:rowOff>38100</xdr:rowOff>
    </xdr:from>
    <xdr:to>
      <xdr:col>30</xdr:col>
      <xdr:colOff>9525</xdr:colOff>
      <xdr:row>74</xdr:row>
      <xdr:rowOff>38101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AA76DD65-D629-4FA2-8CA6-2A48FE70FC09}"/>
            </a:ext>
          </a:extLst>
        </xdr:cNvPr>
        <xdr:cNvCxnSpPr/>
      </xdr:nvCxnSpPr>
      <xdr:spPr>
        <a:xfrm flipV="1">
          <a:off x="752475" y="13230225"/>
          <a:ext cx="355282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</xdr:colOff>
      <xdr:row>64</xdr:row>
      <xdr:rowOff>0</xdr:rowOff>
    </xdr:from>
    <xdr:to>
      <xdr:col>0</xdr:col>
      <xdr:colOff>590550</xdr:colOff>
      <xdr:row>90</xdr:row>
      <xdr:rowOff>47625</xdr:rowOff>
    </xdr:to>
    <xdr:sp macro="" textlink="">
      <xdr:nvSpPr>
        <xdr:cNvPr id="5" name="下矢印 41">
          <a:extLst>
            <a:ext uri="{FF2B5EF4-FFF2-40B4-BE49-F238E27FC236}">
              <a16:creationId xmlns:a16="http://schemas.microsoft.com/office/drawing/2014/main" id="{9EC47BC7-7391-4F2D-8095-909E493273FD}"/>
            </a:ext>
          </a:extLst>
        </xdr:cNvPr>
        <xdr:cNvSpPr/>
      </xdr:nvSpPr>
      <xdr:spPr>
        <a:xfrm>
          <a:off x="38100" y="11649075"/>
          <a:ext cx="552450" cy="3552825"/>
        </a:xfrm>
        <a:prstGeom prst="downArrow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t"/>
        <a:lstStyle/>
        <a:p>
          <a:pPr algn="ctr"/>
          <a:r>
            <a:rPr kumimoji="1" lang="ja-JP" altLang="en-US" sz="1100"/>
            <a:t>ここから下の入力は必要ありません</a:t>
          </a:r>
        </a:p>
      </xdr:txBody>
    </xdr:sp>
    <xdr:clientData/>
  </xdr:twoCellAnchor>
  <xdr:twoCellAnchor>
    <xdr:from>
      <xdr:col>58</xdr:col>
      <xdr:colOff>85725</xdr:colOff>
      <xdr:row>64</xdr:row>
      <xdr:rowOff>9525</xdr:rowOff>
    </xdr:from>
    <xdr:to>
      <xdr:col>63</xdr:col>
      <xdr:colOff>19050</xdr:colOff>
      <xdr:row>90</xdr:row>
      <xdr:rowOff>0</xdr:rowOff>
    </xdr:to>
    <xdr:sp macro="" textlink="">
      <xdr:nvSpPr>
        <xdr:cNvPr id="6" name="下矢印 42">
          <a:extLst>
            <a:ext uri="{FF2B5EF4-FFF2-40B4-BE49-F238E27FC236}">
              <a16:creationId xmlns:a16="http://schemas.microsoft.com/office/drawing/2014/main" id="{BDBFC100-DE43-4BFC-89B6-278BDBE6EDF2}"/>
            </a:ext>
          </a:extLst>
        </xdr:cNvPr>
        <xdr:cNvSpPr/>
      </xdr:nvSpPr>
      <xdr:spPr>
        <a:xfrm>
          <a:off x="7848600" y="11658600"/>
          <a:ext cx="552450" cy="3495675"/>
        </a:xfrm>
        <a:prstGeom prst="downArrow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t"/>
        <a:lstStyle/>
        <a:p>
          <a:pPr algn="ctr"/>
          <a:r>
            <a:rPr kumimoji="1" lang="ja-JP" altLang="en-US" sz="1100"/>
            <a:t>ここから下の入力は必要ありません</a:t>
          </a:r>
        </a:p>
      </xdr:txBody>
    </xdr:sp>
    <xdr:clientData/>
  </xdr:twoCellAnchor>
  <xdr:twoCellAnchor>
    <xdr:from>
      <xdr:col>1</xdr:col>
      <xdr:colOff>76200</xdr:colOff>
      <xdr:row>17</xdr:row>
      <xdr:rowOff>9525</xdr:rowOff>
    </xdr:from>
    <xdr:to>
      <xdr:col>30</xdr:col>
      <xdr:colOff>19050</xdr:colOff>
      <xdr:row>17</xdr:row>
      <xdr:rowOff>9526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1129149-1D02-4421-B3C5-35896EC6DBC1}"/>
            </a:ext>
          </a:extLst>
        </xdr:cNvPr>
        <xdr:cNvCxnSpPr/>
      </xdr:nvCxnSpPr>
      <xdr:spPr>
        <a:xfrm flipV="1">
          <a:off x="762000" y="2733675"/>
          <a:ext cx="355282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74</xdr:row>
      <xdr:rowOff>38100</xdr:rowOff>
    </xdr:from>
    <xdr:to>
      <xdr:col>30</xdr:col>
      <xdr:colOff>9525</xdr:colOff>
      <xdr:row>74</xdr:row>
      <xdr:rowOff>38101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E1257E87-AB24-4EB1-9668-BD25EDD26246}"/>
            </a:ext>
          </a:extLst>
        </xdr:cNvPr>
        <xdr:cNvCxnSpPr/>
      </xdr:nvCxnSpPr>
      <xdr:spPr>
        <a:xfrm flipV="1">
          <a:off x="752475" y="13230225"/>
          <a:ext cx="355282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76200</xdr:colOff>
      <xdr:row>77</xdr:row>
      <xdr:rowOff>9525</xdr:rowOff>
    </xdr:from>
    <xdr:to>
      <xdr:col>30</xdr:col>
      <xdr:colOff>19050</xdr:colOff>
      <xdr:row>77</xdr:row>
      <xdr:rowOff>9526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88D99236-83A5-47A3-9752-27A33936D8EE}"/>
            </a:ext>
          </a:extLst>
        </xdr:cNvPr>
        <xdr:cNvCxnSpPr/>
      </xdr:nvCxnSpPr>
      <xdr:spPr>
        <a:xfrm flipV="1">
          <a:off x="762000" y="13716000"/>
          <a:ext cx="355282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74</xdr:row>
      <xdr:rowOff>38100</xdr:rowOff>
    </xdr:from>
    <xdr:to>
      <xdr:col>30</xdr:col>
      <xdr:colOff>9525</xdr:colOff>
      <xdr:row>74</xdr:row>
      <xdr:rowOff>38101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41A3C10B-4171-4FC6-80BB-BBB67AFC2339}"/>
            </a:ext>
          </a:extLst>
        </xdr:cNvPr>
        <xdr:cNvCxnSpPr/>
      </xdr:nvCxnSpPr>
      <xdr:spPr>
        <a:xfrm flipV="1">
          <a:off x="752475" y="13230225"/>
          <a:ext cx="355282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76200</xdr:colOff>
      <xdr:row>77</xdr:row>
      <xdr:rowOff>9525</xdr:rowOff>
    </xdr:from>
    <xdr:to>
      <xdr:col>30</xdr:col>
      <xdr:colOff>19050</xdr:colOff>
      <xdr:row>77</xdr:row>
      <xdr:rowOff>9526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1850D1D4-4397-4317-B3C8-6FE4ED95D9DA}"/>
            </a:ext>
          </a:extLst>
        </xdr:cNvPr>
        <xdr:cNvCxnSpPr/>
      </xdr:nvCxnSpPr>
      <xdr:spPr>
        <a:xfrm flipV="1">
          <a:off x="762000" y="13716000"/>
          <a:ext cx="355282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74</xdr:row>
      <xdr:rowOff>38100</xdr:rowOff>
    </xdr:from>
    <xdr:to>
      <xdr:col>30</xdr:col>
      <xdr:colOff>9525</xdr:colOff>
      <xdr:row>74</xdr:row>
      <xdr:rowOff>38101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F1D17435-6A2B-447A-8282-C634209A6128}"/>
            </a:ext>
          </a:extLst>
        </xdr:cNvPr>
        <xdr:cNvCxnSpPr/>
      </xdr:nvCxnSpPr>
      <xdr:spPr>
        <a:xfrm flipV="1">
          <a:off x="752475" y="13230225"/>
          <a:ext cx="355282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76200</xdr:colOff>
      <xdr:row>77</xdr:row>
      <xdr:rowOff>9525</xdr:rowOff>
    </xdr:from>
    <xdr:to>
      <xdr:col>30</xdr:col>
      <xdr:colOff>19050</xdr:colOff>
      <xdr:row>77</xdr:row>
      <xdr:rowOff>9526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FC562403-1506-447D-B50B-63A326DAB2AD}"/>
            </a:ext>
          </a:extLst>
        </xdr:cNvPr>
        <xdr:cNvCxnSpPr/>
      </xdr:nvCxnSpPr>
      <xdr:spPr>
        <a:xfrm flipV="1">
          <a:off x="762000" y="13716000"/>
          <a:ext cx="355282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38100</xdr:colOff>
      <xdr:row>91</xdr:row>
      <xdr:rowOff>104776</xdr:rowOff>
    </xdr:from>
    <xdr:to>
      <xdr:col>45</xdr:col>
      <xdr:colOff>95250</xdr:colOff>
      <xdr:row>91</xdr:row>
      <xdr:rowOff>257176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6BC6A974-00EE-4240-A6C8-3958AE2E4D51}"/>
            </a:ext>
          </a:extLst>
        </xdr:cNvPr>
        <xdr:cNvSpPr/>
      </xdr:nvSpPr>
      <xdr:spPr>
        <a:xfrm>
          <a:off x="6067425" y="15430501"/>
          <a:ext cx="180975" cy="152400"/>
        </a:xfrm>
        <a:prstGeom prst="rect">
          <a:avLst/>
        </a:prstGeom>
        <a:solidFill>
          <a:sysClr val="window" lastClr="FFFFFF"/>
        </a:soli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>
            <a:ln w="9525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40</xdr:col>
      <xdr:colOff>66675</xdr:colOff>
      <xdr:row>91</xdr:row>
      <xdr:rowOff>104775</xdr:rowOff>
    </xdr:from>
    <xdr:to>
      <xdr:col>42</xdr:col>
      <xdr:colOff>0</xdr:colOff>
      <xdr:row>91</xdr:row>
      <xdr:rowOff>257175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F1498A43-7B9B-4408-8DEC-C695A1057B05}"/>
            </a:ext>
          </a:extLst>
        </xdr:cNvPr>
        <xdr:cNvSpPr/>
      </xdr:nvSpPr>
      <xdr:spPr>
        <a:xfrm>
          <a:off x="5600700" y="15430500"/>
          <a:ext cx="180975" cy="152400"/>
        </a:xfrm>
        <a:prstGeom prst="rect">
          <a:avLst/>
        </a:prstGeom>
        <a:solidFill>
          <a:sysClr val="window" lastClr="FFFFFF"/>
        </a:soli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>
            <a:ln w="9525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1</xdr:col>
      <xdr:colOff>66675</xdr:colOff>
      <xdr:row>137</xdr:row>
      <xdr:rowOff>38100</xdr:rowOff>
    </xdr:from>
    <xdr:to>
      <xdr:col>30</xdr:col>
      <xdr:colOff>9525</xdr:colOff>
      <xdr:row>137</xdr:row>
      <xdr:rowOff>38101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B9E6846D-73D9-400D-BBDC-EED137F41138}"/>
            </a:ext>
          </a:extLst>
        </xdr:cNvPr>
        <xdr:cNvCxnSpPr/>
      </xdr:nvCxnSpPr>
      <xdr:spPr>
        <a:xfrm flipV="1">
          <a:off x="752475" y="24250650"/>
          <a:ext cx="355282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137</xdr:row>
      <xdr:rowOff>38100</xdr:rowOff>
    </xdr:from>
    <xdr:to>
      <xdr:col>30</xdr:col>
      <xdr:colOff>9525</xdr:colOff>
      <xdr:row>137</xdr:row>
      <xdr:rowOff>38101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BE5C0A5B-ACE2-4FFB-81A4-09F63014F8A5}"/>
            </a:ext>
          </a:extLst>
        </xdr:cNvPr>
        <xdr:cNvCxnSpPr/>
      </xdr:nvCxnSpPr>
      <xdr:spPr>
        <a:xfrm flipV="1">
          <a:off x="752475" y="24250650"/>
          <a:ext cx="355282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137</xdr:row>
      <xdr:rowOff>38100</xdr:rowOff>
    </xdr:from>
    <xdr:to>
      <xdr:col>30</xdr:col>
      <xdr:colOff>9525</xdr:colOff>
      <xdr:row>137</xdr:row>
      <xdr:rowOff>38101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3ABA6EB0-37C5-46AA-8C33-06FB2BE5A4DA}"/>
            </a:ext>
          </a:extLst>
        </xdr:cNvPr>
        <xdr:cNvCxnSpPr/>
      </xdr:nvCxnSpPr>
      <xdr:spPr>
        <a:xfrm flipV="1">
          <a:off x="752475" y="24250650"/>
          <a:ext cx="355282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76200</xdr:colOff>
      <xdr:row>140</xdr:row>
      <xdr:rowOff>9525</xdr:rowOff>
    </xdr:from>
    <xdr:to>
      <xdr:col>30</xdr:col>
      <xdr:colOff>19050</xdr:colOff>
      <xdr:row>140</xdr:row>
      <xdr:rowOff>9526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AC2483DA-0C76-467A-A70B-7BB56238373C}"/>
            </a:ext>
          </a:extLst>
        </xdr:cNvPr>
        <xdr:cNvCxnSpPr/>
      </xdr:nvCxnSpPr>
      <xdr:spPr>
        <a:xfrm flipV="1">
          <a:off x="762000" y="24736425"/>
          <a:ext cx="355282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137</xdr:row>
      <xdr:rowOff>38100</xdr:rowOff>
    </xdr:from>
    <xdr:to>
      <xdr:col>30</xdr:col>
      <xdr:colOff>9525</xdr:colOff>
      <xdr:row>137</xdr:row>
      <xdr:rowOff>38101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73AE7720-DEED-4691-8F9A-6CEDF032A590}"/>
            </a:ext>
          </a:extLst>
        </xdr:cNvPr>
        <xdr:cNvCxnSpPr/>
      </xdr:nvCxnSpPr>
      <xdr:spPr>
        <a:xfrm flipV="1">
          <a:off x="752475" y="24250650"/>
          <a:ext cx="355282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76200</xdr:colOff>
      <xdr:row>140</xdr:row>
      <xdr:rowOff>9525</xdr:rowOff>
    </xdr:from>
    <xdr:to>
      <xdr:col>30</xdr:col>
      <xdr:colOff>19050</xdr:colOff>
      <xdr:row>140</xdr:row>
      <xdr:rowOff>9526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A143FFA2-8204-4738-A71B-7B2F9B9CDC21}"/>
            </a:ext>
          </a:extLst>
        </xdr:cNvPr>
        <xdr:cNvCxnSpPr/>
      </xdr:nvCxnSpPr>
      <xdr:spPr>
        <a:xfrm flipV="1">
          <a:off x="762000" y="24736425"/>
          <a:ext cx="355282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137</xdr:row>
      <xdr:rowOff>38100</xdr:rowOff>
    </xdr:from>
    <xdr:to>
      <xdr:col>30</xdr:col>
      <xdr:colOff>9525</xdr:colOff>
      <xdr:row>137</xdr:row>
      <xdr:rowOff>38101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157C03E6-C49E-4E81-A83A-C5DEEF5A2FB3}"/>
            </a:ext>
          </a:extLst>
        </xdr:cNvPr>
        <xdr:cNvCxnSpPr/>
      </xdr:nvCxnSpPr>
      <xdr:spPr>
        <a:xfrm flipV="1">
          <a:off x="752475" y="24250650"/>
          <a:ext cx="355282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76200</xdr:colOff>
      <xdr:row>140</xdr:row>
      <xdr:rowOff>9525</xdr:rowOff>
    </xdr:from>
    <xdr:to>
      <xdr:col>30</xdr:col>
      <xdr:colOff>19050</xdr:colOff>
      <xdr:row>140</xdr:row>
      <xdr:rowOff>9526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DC7F89EF-23BD-40A1-A047-70C7C0923301}"/>
            </a:ext>
          </a:extLst>
        </xdr:cNvPr>
        <xdr:cNvCxnSpPr/>
      </xdr:nvCxnSpPr>
      <xdr:spPr>
        <a:xfrm flipV="1">
          <a:off x="762000" y="24736425"/>
          <a:ext cx="355282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38100</xdr:colOff>
      <xdr:row>154</xdr:row>
      <xdr:rowOff>104776</xdr:rowOff>
    </xdr:from>
    <xdr:to>
      <xdr:col>45</xdr:col>
      <xdr:colOff>95250</xdr:colOff>
      <xdr:row>154</xdr:row>
      <xdr:rowOff>257176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8DF3BEBE-361E-4930-BCD1-5A835F2B1322}"/>
            </a:ext>
          </a:extLst>
        </xdr:cNvPr>
        <xdr:cNvSpPr/>
      </xdr:nvSpPr>
      <xdr:spPr>
        <a:xfrm>
          <a:off x="6067425" y="26450926"/>
          <a:ext cx="180975" cy="152400"/>
        </a:xfrm>
        <a:prstGeom prst="rect">
          <a:avLst/>
        </a:prstGeom>
        <a:solidFill>
          <a:sysClr val="window" lastClr="FFFFFF"/>
        </a:soli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>
            <a:ln w="9525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40</xdr:col>
      <xdr:colOff>66675</xdr:colOff>
      <xdr:row>154</xdr:row>
      <xdr:rowOff>104775</xdr:rowOff>
    </xdr:from>
    <xdr:to>
      <xdr:col>42</xdr:col>
      <xdr:colOff>0</xdr:colOff>
      <xdr:row>154</xdr:row>
      <xdr:rowOff>257175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E3241F57-9231-4BE9-AE4F-E9024FBCE702}"/>
            </a:ext>
          </a:extLst>
        </xdr:cNvPr>
        <xdr:cNvSpPr/>
      </xdr:nvSpPr>
      <xdr:spPr>
        <a:xfrm>
          <a:off x="5600700" y="26450925"/>
          <a:ext cx="180975" cy="152400"/>
        </a:xfrm>
        <a:prstGeom prst="rect">
          <a:avLst/>
        </a:prstGeom>
        <a:solidFill>
          <a:sysClr val="window" lastClr="FFFFFF"/>
        </a:soli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>
            <a:ln w="9525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1</xdr:col>
      <xdr:colOff>66675</xdr:colOff>
      <xdr:row>200</xdr:row>
      <xdr:rowOff>38100</xdr:rowOff>
    </xdr:from>
    <xdr:to>
      <xdr:col>30</xdr:col>
      <xdr:colOff>9525</xdr:colOff>
      <xdr:row>200</xdr:row>
      <xdr:rowOff>38101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E26A1E8E-0D61-425D-94DA-22994971F634}"/>
            </a:ext>
          </a:extLst>
        </xdr:cNvPr>
        <xdr:cNvCxnSpPr/>
      </xdr:nvCxnSpPr>
      <xdr:spPr>
        <a:xfrm flipV="1">
          <a:off x="752475" y="35271075"/>
          <a:ext cx="355282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200</xdr:row>
      <xdr:rowOff>38100</xdr:rowOff>
    </xdr:from>
    <xdr:to>
      <xdr:col>30</xdr:col>
      <xdr:colOff>9525</xdr:colOff>
      <xdr:row>200</xdr:row>
      <xdr:rowOff>38101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67BBBBA7-7E69-4450-88B9-ACAB5F69018A}"/>
            </a:ext>
          </a:extLst>
        </xdr:cNvPr>
        <xdr:cNvCxnSpPr/>
      </xdr:nvCxnSpPr>
      <xdr:spPr>
        <a:xfrm flipV="1">
          <a:off x="752475" y="35271075"/>
          <a:ext cx="355282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200</xdr:row>
      <xdr:rowOff>38100</xdr:rowOff>
    </xdr:from>
    <xdr:to>
      <xdr:col>30</xdr:col>
      <xdr:colOff>9525</xdr:colOff>
      <xdr:row>200</xdr:row>
      <xdr:rowOff>38101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C85ADB12-2C1B-4A25-88DA-D74A92A26170}"/>
            </a:ext>
          </a:extLst>
        </xdr:cNvPr>
        <xdr:cNvCxnSpPr/>
      </xdr:nvCxnSpPr>
      <xdr:spPr>
        <a:xfrm flipV="1">
          <a:off x="752475" y="35271075"/>
          <a:ext cx="355282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76200</xdr:colOff>
      <xdr:row>203</xdr:row>
      <xdr:rowOff>9525</xdr:rowOff>
    </xdr:from>
    <xdr:to>
      <xdr:col>30</xdr:col>
      <xdr:colOff>19050</xdr:colOff>
      <xdr:row>203</xdr:row>
      <xdr:rowOff>9526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DE52F52E-622D-4488-B2DD-5DBFACD90A10}"/>
            </a:ext>
          </a:extLst>
        </xdr:cNvPr>
        <xdr:cNvCxnSpPr/>
      </xdr:nvCxnSpPr>
      <xdr:spPr>
        <a:xfrm flipV="1">
          <a:off x="762000" y="35756850"/>
          <a:ext cx="355282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200</xdr:row>
      <xdr:rowOff>38100</xdr:rowOff>
    </xdr:from>
    <xdr:to>
      <xdr:col>30</xdr:col>
      <xdr:colOff>9525</xdr:colOff>
      <xdr:row>200</xdr:row>
      <xdr:rowOff>38101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8CF5451C-5463-497C-BA2C-9AAE06370914}"/>
            </a:ext>
          </a:extLst>
        </xdr:cNvPr>
        <xdr:cNvCxnSpPr/>
      </xdr:nvCxnSpPr>
      <xdr:spPr>
        <a:xfrm flipV="1">
          <a:off x="752475" y="35271075"/>
          <a:ext cx="355282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76200</xdr:colOff>
      <xdr:row>203</xdr:row>
      <xdr:rowOff>9525</xdr:rowOff>
    </xdr:from>
    <xdr:to>
      <xdr:col>30</xdr:col>
      <xdr:colOff>19050</xdr:colOff>
      <xdr:row>203</xdr:row>
      <xdr:rowOff>9526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BC5FE410-9DEB-4D0F-AE58-8956B896E8AB}"/>
            </a:ext>
          </a:extLst>
        </xdr:cNvPr>
        <xdr:cNvCxnSpPr/>
      </xdr:nvCxnSpPr>
      <xdr:spPr>
        <a:xfrm flipV="1">
          <a:off x="762000" y="35756850"/>
          <a:ext cx="355282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200</xdr:row>
      <xdr:rowOff>38100</xdr:rowOff>
    </xdr:from>
    <xdr:to>
      <xdr:col>30</xdr:col>
      <xdr:colOff>9525</xdr:colOff>
      <xdr:row>200</xdr:row>
      <xdr:rowOff>38101</xdr:rowOff>
    </xdr:to>
    <xdr:cxnSp macro="">
      <xdr:nvCxnSpPr>
        <xdr:cNvPr id="33" name="直線コネクタ 32">
          <a:extLst>
            <a:ext uri="{FF2B5EF4-FFF2-40B4-BE49-F238E27FC236}">
              <a16:creationId xmlns:a16="http://schemas.microsoft.com/office/drawing/2014/main" id="{69E93AFD-BDCE-4408-8844-874EDD834FA1}"/>
            </a:ext>
          </a:extLst>
        </xdr:cNvPr>
        <xdr:cNvCxnSpPr/>
      </xdr:nvCxnSpPr>
      <xdr:spPr>
        <a:xfrm flipV="1">
          <a:off x="752475" y="35271075"/>
          <a:ext cx="355282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76200</xdr:colOff>
      <xdr:row>203</xdr:row>
      <xdr:rowOff>9525</xdr:rowOff>
    </xdr:from>
    <xdr:to>
      <xdr:col>30</xdr:col>
      <xdr:colOff>19050</xdr:colOff>
      <xdr:row>203</xdr:row>
      <xdr:rowOff>9526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4389A4C0-AF57-4EFC-BA21-88095924165D}"/>
            </a:ext>
          </a:extLst>
        </xdr:cNvPr>
        <xdr:cNvCxnSpPr/>
      </xdr:nvCxnSpPr>
      <xdr:spPr>
        <a:xfrm flipV="1">
          <a:off x="762000" y="35756850"/>
          <a:ext cx="355282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38100</xdr:colOff>
      <xdr:row>217</xdr:row>
      <xdr:rowOff>104776</xdr:rowOff>
    </xdr:from>
    <xdr:to>
      <xdr:col>45</xdr:col>
      <xdr:colOff>95250</xdr:colOff>
      <xdr:row>217</xdr:row>
      <xdr:rowOff>257176</xdr:rowOff>
    </xdr:to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F26D4157-8C8F-42E6-B03F-E2C79A82D745}"/>
            </a:ext>
          </a:extLst>
        </xdr:cNvPr>
        <xdr:cNvSpPr/>
      </xdr:nvSpPr>
      <xdr:spPr>
        <a:xfrm>
          <a:off x="6067425" y="37471351"/>
          <a:ext cx="180975" cy="152400"/>
        </a:xfrm>
        <a:prstGeom prst="rect">
          <a:avLst/>
        </a:prstGeom>
        <a:solidFill>
          <a:sysClr val="window" lastClr="FFFFFF"/>
        </a:soli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>
            <a:ln w="9525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40</xdr:col>
      <xdr:colOff>66675</xdr:colOff>
      <xdr:row>217</xdr:row>
      <xdr:rowOff>104775</xdr:rowOff>
    </xdr:from>
    <xdr:to>
      <xdr:col>42</xdr:col>
      <xdr:colOff>0</xdr:colOff>
      <xdr:row>217</xdr:row>
      <xdr:rowOff>257175</xdr:rowOff>
    </xdr:to>
    <xdr:sp macro="" textlink="">
      <xdr:nvSpPr>
        <xdr:cNvPr id="36" name="正方形/長方形 35">
          <a:extLst>
            <a:ext uri="{FF2B5EF4-FFF2-40B4-BE49-F238E27FC236}">
              <a16:creationId xmlns:a16="http://schemas.microsoft.com/office/drawing/2014/main" id="{8D2BE56F-2A58-41B5-9F3D-FF3D38BABD40}"/>
            </a:ext>
          </a:extLst>
        </xdr:cNvPr>
        <xdr:cNvSpPr/>
      </xdr:nvSpPr>
      <xdr:spPr>
        <a:xfrm>
          <a:off x="5600700" y="37471350"/>
          <a:ext cx="180975" cy="152400"/>
        </a:xfrm>
        <a:prstGeom prst="rect">
          <a:avLst/>
        </a:prstGeom>
        <a:solidFill>
          <a:sysClr val="window" lastClr="FFFFFF"/>
        </a:soli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>
            <a:ln w="9525">
              <a:solidFill>
                <a:schemeClr val="tx1"/>
              </a:solidFill>
            </a:ln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14</xdr:row>
      <xdr:rowOff>38100</xdr:rowOff>
    </xdr:from>
    <xdr:to>
      <xdr:col>30</xdr:col>
      <xdr:colOff>9525</xdr:colOff>
      <xdr:row>14</xdr:row>
      <xdr:rowOff>38101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140C9909-5B48-4413-933D-BBFA3908B3E5}"/>
            </a:ext>
          </a:extLst>
        </xdr:cNvPr>
        <xdr:cNvCxnSpPr/>
      </xdr:nvCxnSpPr>
      <xdr:spPr>
        <a:xfrm flipV="1">
          <a:off x="752475" y="2247900"/>
          <a:ext cx="355282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76200</xdr:colOff>
      <xdr:row>17</xdr:row>
      <xdr:rowOff>9525</xdr:rowOff>
    </xdr:from>
    <xdr:to>
      <xdr:col>30</xdr:col>
      <xdr:colOff>19050</xdr:colOff>
      <xdr:row>17</xdr:row>
      <xdr:rowOff>9526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DF120930-995A-46D2-99B3-FFB04C6541EA}"/>
            </a:ext>
          </a:extLst>
        </xdr:cNvPr>
        <xdr:cNvCxnSpPr/>
      </xdr:nvCxnSpPr>
      <xdr:spPr>
        <a:xfrm flipV="1">
          <a:off x="762000" y="2781300"/>
          <a:ext cx="355282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showGridLines="0" workbookViewId="0">
      <selection activeCell="C14" sqref="C14:D14"/>
    </sheetView>
  </sheetViews>
  <sheetFormatPr defaultRowHeight="13.5"/>
  <cols>
    <col min="1" max="1" width="9" style="1"/>
    <col min="2" max="2" width="18.875" style="1" customWidth="1"/>
    <col min="3" max="7" width="4.625" style="1" customWidth="1"/>
    <col min="8" max="16384" width="9" style="1"/>
  </cols>
  <sheetData>
    <row r="1" spans="1:11">
      <c r="A1" s="9"/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8.75">
      <c r="A2" s="9"/>
      <c r="B2" s="10" t="s">
        <v>15</v>
      </c>
      <c r="C2" s="9"/>
      <c r="D2" s="9"/>
      <c r="E2" s="9"/>
      <c r="F2" s="9"/>
      <c r="G2" s="9"/>
      <c r="H2" s="9"/>
      <c r="I2" s="9"/>
      <c r="J2" s="9"/>
      <c r="K2" s="9"/>
    </row>
    <row r="3" spans="1:11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>
      <c r="A4" s="9"/>
      <c r="B4" s="9" t="s">
        <v>0</v>
      </c>
      <c r="C4" s="9"/>
      <c r="D4" s="9"/>
      <c r="E4" s="9"/>
      <c r="F4" s="9"/>
      <c r="G4" s="9"/>
      <c r="H4" s="9"/>
      <c r="I4" s="9"/>
      <c r="J4" s="9"/>
      <c r="K4" s="9"/>
    </row>
    <row r="5" spans="1:11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ht="27" customHeight="1">
      <c r="A6" s="9"/>
      <c r="B6" s="9" t="s">
        <v>1</v>
      </c>
      <c r="C6" s="68" t="s">
        <v>93</v>
      </c>
      <c r="D6" s="69"/>
      <c r="E6" s="9"/>
      <c r="F6" s="9"/>
      <c r="G6" s="9"/>
      <c r="H6" s="9"/>
      <c r="I6" s="9"/>
      <c r="J6" s="9"/>
      <c r="K6" s="9"/>
    </row>
    <row r="7" spans="1:11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>
      <c r="A8" s="9"/>
      <c r="B8" s="9" t="s">
        <v>4</v>
      </c>
      <c r="C8" s="9"/>
      <c r="D8" s="9"/>
      <c r="E8" s="9"/>
      <c r="F8" s="9"/>
      <c r="G8" s="9"/>
      <c r="H8" s="9"/>
      <c r="I8" s="9"/>
      <c r="J8" s="9"/>
      <c r="K8" s="9"/>
    </row>
    <row r="9" spans="1:11" ht="27" customHeight="1">
      <c r="A9" s="9"/>
      <c r="B9" s="2" t="s">
        <v>2</v>
      </c>
      <c r="C9" s="68"/>
      <c r="D9" s="70"/>
      <c r="E9" s="70"/>
      <c r="F9" s="69"/>
      <c r="G9" s="9"/>
      <c r="H9" s="9"/>
      <c r="I9" s="9"/>
      <c r="J9" s="9"/>
      <c r="K9" s="9"/>
    </row>
    <row r="10" spans="1:11">
      <c r="A10" s="9"/>
      <c r="B10" s="9" t="s">
        <v>16</v>
      </c>
      <c r="C10" s="9"/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 t="s">
        <v>17</v>
      </c>
      <c r="C11" s="9"/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 t="s">
        <v>3</v>
      </c>
      <c r="C13" s="9"/>
      <c r="D13" s="9"/>
      <c r="E13" s="9"/>
      <c r="F13" s="9"/>
      <c r="G13" s="9"/>
      <c r="H13" s="9"/>
      <c r="I13" s="9"/>
      <c r="J13" s="9"/>
      <c r="K13" s="9"/>
    </row>
    <row r="14" spans="1:11" ht="27" customHeight="1">
      <c r="A14" s="9"/>
      <c r="B14" s="2" t="s">
        <v>5</v>
      </c>
      <c r="C14" s="71" t="s">
        <v>120</v>
      </c>
      <c r="D14" s="72"/>
      <c r="E14" s="11" t="s">
        <v>6</v>
      </c>
      <c r="F14" s="71" t="s">
        <v>121</v>
      </c>
      <c r="G14" s="72"/>
      <c r="H14" s="9"/>
      <c r="I14" s="9"/>
      <c r="J14" s="9"/>
      <c r="K14" s="9"/>
    </row>
    <row r="15" spans="1:11" ht="27" customHeight="1">
      <c r="A15" s="9"/>
      <c r="B15" s="2" t="s">
        <v>7</v>
      </c>
      <c r="C15" s="73" t="s">
        <v>122</v>
      </c>
      <c r="D15" s="66"/>
      <c r="E15" s="66"/>
      <c r="F15" s="66"/>
      <c r="G15" s="66"/>
      <c r="H15" s="66"/>
      <c r="I15" s="67"/>
      <c r="J15" s="9"/>
      <c r="K15" s="9"/>
    </row>
    <row r="16" spans="1:11" ht="27" customHeight="1">
      <c r="A16" s="9"/>
      <c r="B16" s="2" t="s">
        <v>8</v>
      </c>
      <c r="C16" s="65" t="s">
        <v>94</v>
      </c>
      <c r="D16" s="66"/>
      <c r="E16" s="66"/>
      <c r="F16" s="66"/>
      <c r="G16" s="66"/>
      <c r="H16" s="66"/>
      <c r="I16" s="67"/>
      <c r="J16" s="9"/>
      <c r="K16" s="9"/>
    </row>
    <row r="17" spans="1:11" ht="27" customHeight="1">
      <c r="A17" s="9"/>
      <c r="B17" s="2" t="s">
        <v>98</v>
      </c>
      <c r="C17" s="65" t="s">
        <v>99</v>
      </c>
      <c r="D17" s="66"/>
      <c r="E17" s="66"/>
      <c r="F17" s="66"/>
      <c r="G17" s="66"/>
      <c r="H17" s="66"/>
      <c r="I17" s="67"/>
      <c r="J17" s="9"/>
      <c r="K17" s="9"/>
    </row>
    <row r="18" spans="1:11" ht="27" customHeight="1">
      <c r="A18" s="9"/>
      <c r="B18" s="2" t="s">
        <v>9</v>
      </c>
      <c r="C18" s="65" t="s">
        <v>123</v>
      </c>
      <c r="D18" s="66"/>
      <c r="E18" s="66"/>
      <c r="F18" s="66"/>
      <c r="G18" s="66"/>
      <c r="H18" s="66"/>
      <c r="I18" s="67"/>
      <c r="J18" s="12" t="s">
        <v>31</v>
      </c>
      <c r="K18" s="9"/>
    </row>
    <row r="19" spans="1:11" ht="27" customHeight="1">
      <c r="A19" s="9"/>
      <c r="B19" s="2" t="s">
        <v>29</v>
      </c>
      <c r="C19" s="65" t="s">
        <v>124</v>
      </c>
      <c r="D19" s="66"/>
      <c r="E19" s="66"/>
      <c r="F19" s="66"/>
      <c r="G19" s="66"/>
      <c r="H19" s="66"/>
      <c r="I19" s="67"/>
      <c r="J19" s="12" t="s">
        <v>31</v>
      </c>
      <c r="K19" s="9"/>
    </row>
    <row r="20" spans="1:1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 t="s">
        <v>11</v>
      </c>
      <c r="C21" s="9"/>
      <c r="D21" s="9"/>
      <c r="E21" s="9"/>
      <c r="F21" s="9"/>
      <c r="G21" s="9"/>
      <c r="H21" s="9"/>
      <c r="I21" s="9"/>
      <c r="J21" s="9"/>
      <c r="K21" s="9"/>
    </row>
    <row r="22" spans="1:11" ht="27" customHeight="1">
      <c r="A22" s="9"/>
      <c r="B22" s="2" t="s">
        <v>12</v>
      </c>
      <c r="C22" s="74" t="s">
        <v>95</v>
      </c>
      <c r="D22" s="75"/>
      <c r="E22" s="75"/>
      <c r="F22" s="75"/>
      <c r="G22" s="75"/>
      <c r="H22" s="76"/>
      <c r="I22" s="9"/>
      <c r="J22" s="9"/>
      <c r="K22" s="9"/>
    </row>
    <row r="23" spans="1:11" ht="27" customHeight="1">
      <c r="A23" s="9"/>
      <c r="B23" s="2" t="s">
        <v>13</v>
      </c>
      <c r="C23" s="77" t="s">
        <v>96</v>
      </c>
      <c r="D23" s="78"/>
      <c r="E23" s="78"/>
      <c r="F23" s="78"/>
      <c r="G23" s="78"/>
      <c r="H23" s="79"/>
      <c r="I23" s="9"/>
      <c r="J23" s="9"/>
      <c r="K23" s="9"/>
    </row>
    <row r="24" spans="1:11" ht="27" customHeight="1">
      <c r="A24" s="9"/>
      <c r="B24" s="2" t="s">
        <v>21</v>
      </c>
      <c r="C24" s="74" t="s">
        <v>27</v>
      </c>
      <c r="D24" s="75"/>
      <c r="E24" s="75"/>
      <c r="F24" s="75"/>
      <c r="G24" s="75"/>
      <c r="H24" s="75"/>
      <c r="I24" s="76"/>
      <c r="J24" s="9"/>
      <c r="K24" s="9"/>
    </row>
    <row r="25" spans="1:11" ht="27" customHeight="1">
      <c r="A25" s="9"/>
      <c r="B25" s="2" t="s">
        <v>20</v>
      </c>
      <c r="C25" s="2" t="s">
        <v>18</v>
      </c>
      <c r="D25" s="3" t="s">
        <v>97</v>
      </c>
      <c r="E25" s="2" t="s">
        <v>19</v>
      </c>
      <c r="F25" s="64">
        <v>999999</v>
      </c>
      <c r="G25" s="64"/>
      <c r="H25" s="64"/>
      <c r="I25" s="9"/>
      <c r="J25" s="9"/>
      <c r="K25" s="9"/>
    </row>
    <row r="26" spans="1:1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</row>
  </sheetData>
  <sheetProtection algorithmName="SHA-512" hashValue="O7+TO5zj9jOY4+EoX7FU2KpZfxXPa48y6C3gzI/4gbPd9LTXReQCLljCmBTZL6s3pehtanBB+XZsxRDuLTSmiA==" saltValue="aMWUfK4+pCvc/x5Mi2At1w==" spinCount="100000" sheet="1" objects="1" scenarios="1"/>
  <mergeCells count="13">
    <mergeCell ref="F25:H25"/>
    <mergeCell ref="C19:I19"/>
    <mergeCell ref="C6:D6"/>
    <mergeCell ref="C9:F9"/>
    <mergeCell ref="C14:D14"/>
    <mergeCell ref="F14:G14"/>
    <mergeCell ref="C15:I15"/>
    <mergeCell ref="C16:I16"/>
    <mergeCell ref="C17:I17"/>
    <mergeCell ref="C18:I18"/>
    <mergeCell ref="C22:H22"/>
    <mergeCell ref="C23:H23"/>
    <mergeCell ref="C24:I24"/>
  </mergeCells>
  <phoneticPr fontId="1"/>
  <dataValidations count="7">
    <dataValidation type="list" allowBlank="1" showInputMessage="1" showErrorMessage="1" sqref="D25" xr:uid="{00000000-0002-0000-0000-000000000000}">
      <formula1>"普通,当座"</formula1>
    </dataValidation>
    <dataValidation type="whole" allowBlank="1" showInputMessage="1" showErrorMessage="1" sqref="F25:H25" xr:uid="{00000000-0002-0000-0000-000001000000}">
      <formula1>1</formula1>
      <formula2>9999999999</formula2>
    </dataValidation>
    <dataValidation type="textLength" allowBlank="1" showInputMessage="1" showErrorMessage="1" sqref="C14:D14" xr:uid="{00000000-0002-0000-0000-000002000000}">
      <formula1>3</formula1>
      <formula2>3</formula2>
    </dataValidation>
    <dataValidation type="textLength" allowBlank="1" showInputMessage="1" showErrorMessage="1" sqref="F14:G14" xr:uid="{00000000-0002-0000-0000-000003000000}">
      <formula1>4</formula1>
      <formula2>4</formula2>
    </dataValidation>
    <dataValidation type="whole" allowBlank="1" showInputMessage="1" showErrorMessage="1" sqref="C9:F9" xr:uid="{00000000-0002-0000-0000-000004000000}">
      <formula1>1</formula1>
      <formula2>999999</formula2>
    </dataValidation>
    <dataValidation imeMode="halfKatakana" allowBlank="1" showDropDown="1" showInputMessage="1" showErrorMessage="1" sqref="C24:I24" xr:uid="{00000000-0002-0000-0000-000005000000}"/>
    <dataValidation type="list" allowBlank="1" showInputMessage="1" showErrorMessage="1" sqref="C6:D6" xr:uid="{00000000-0002-0000-0000-000006000000}">
      <formula1>"する,しない"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A0259-90AA-4FF7-9A57-6BE5A7B79173}">
  <dimension ref="A1:DL340"/>
  <sheetViews>
    <sheetView showGridLines="0" tabSelected="1" topLeftCell="B7" zoomScaleNormal="100" workbookViewId="0">
      <selection activeCell="P40" sqref="P40:Z40"/>
    </sheetView>
  </sheetViews>
  <sheetFormatPr defaultRowHeight="13.5"/>
  <cols>
    <col min="1" max="1" width="9" style="9"/>
    <col min="2" max="2" width="1.875" style="1" customWidth="1"/>
    <col min="3" max="58" width="1.625" style="1" customWidth="1"/>
    <col min="59" max="88" width="1.625" style="9" customWidth="1"/>
    <col min="89" max="106" width="9" style="9"/>
    <col min="107" max="16384" width="9" style="1"/>
  </cols>
  <sheetData>
    <row r="1" spans="2:58"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</row>
    <row r="2" spans="2:58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</row>
    <row r="3" spans="2:58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</row>
    <row r="4" spans="2:58" ht="12" customHeight="1">
      <c r="V4" s="394" t="s">
        <v>30</v>
      </c>
      <c r="W4" s="394"/>
      <c r="X4" s="394"/>
      <c r="Y4" s="394"/>
      <c r="Z4" s="394"/>
      <c r="AA4" s="394"/>
      <c r="AB4" s="394"/>
      <c r="AC4" s="394"/>
      <c r="AD4" s="394"/>
      <c r="AE4" s="394"/>
      <c r="AF4" s="395"/>
      <c r="AG4" s="396" t="s">
        <v>53</v>
      </c>
      <c r="AH4" s="397"/>
      <c r="AI4" s="398"/>
      <c r="AS4" s="377" t="s">
        <v>26</v>
      </c>
      <c r="AT4" s="378"/>
      <c r="AU4" s="378"/>
      <c r="AV4" s="378"/>
      <c r="AW4" s="378"/>
      <c r="AX4" s="379"/>
      <c r="AY4" s="4"/>
      <c r="AZ4" s="402" t="s">
        <v>24</v>
      </c>
      <c r="BA4" s="402"/>
      <c r="BB4" s="5"/>
      <c r="BC4" s="5"/>
      <c r="BD4" s="402" t="s">
        <v>23</v>
      </c>
      <c r="BE4" s="403"/>
    </row>
    <row r="5" spans="2:58" ht="12" customHeight="1">
      <c r="V5" s="394"/>
      <c r="W5" s="394"/>
      <c r="X5" s="394"/>
      <c r="Y5" s="394"/>
      <c r="Z5" s="394"/>
      <c r="AA5" s="394"/>
      <c r="AB5" s="394"/>
      <c r="AC5" s="394"/>
      <c r="AD5" s="394"/>
      <c r="AE5" s="394"/>
      <c r="AF5" s="395"/>
      <c r="AG5" s="399"/>
      <c r="AH5" s="400"/>
      <c r="AI5" s="401"/>
      <c r="AS5" s="380"/>
      <c r="AT5" s="381"/>
      <c r="AU5" s="381"/>
      <c r="AV5" s="381"/>
      <c r="AW5" s="381"/>
      <c r="AX5" s="382"/>
      <c r="AY5" s="404"/>
      <c r="AZ5" s="405"/>
      <c r="BA5" s="405"/>
      <c r="BB5" s="6" t="s">
        <v>22</v>
      </c>
      <c r="BC5" s="405"/>
      <c r="BD5" s="405"/>
      <c r="BE5" s="406"/>
    </row>
    <row r="6" spans="2:58" ht="12" customHeight="1">
      <c r="B6" s="376" t="s">
        <v>35</v>
      </c>
      <c r="C6" s="376"/>
      <c r="D6" s="376"/>
      <c r="E6" s="376"/>
      <c r="F6" s="376"/>
      <c r="G6" s="376"/>
      <c r="H6" s="376"/>
      <c r="I6" s="376"/>
      <c r="J6" s="376"/>
      <c r="K6" s="376"/>
      <c r="L6" s="376"/>
      <c r="M6" s="376"/>
      <c r="N6" s="376"/>
      <c r="O6" s="376"/>
      <c r="P6" s="376"/>
      <c r="Q6" s="376"/>
      <c r="R6" s="376"/>
      <c r="S6" s="376"/>
      <c r="T6" s="376"/>
      <c r="U6" s="376"/>
      <c r="V6" s="376"/>
      <c r="W6" s="376"/>
      <c r="X6" s="376"/>
      <c r="Y6" s="376"/>
      <c r="Z6" s="376"/>
      <c r="AA6" s="376"/>
      <c r="AB6" s="376"/>
      <c r="AC6" s="376"/>
      <c r="AD6" s="376"/>
      <c r="AE6" s="376"/>
      <c r="AF6" s="376"/>
      <c r="AS6" s="377" t="s">
        <v>25</v>
      </c>
      <c r="AT6" s="378"/>
      <c r="AU6" s="378"/>
      <c r="AV6" s="378"/>
      <c r="AW6" s="378"/>
      <c r="AX6" s="379"/>
      <c r="AY6" s="383"/>
      <c r="AZ6" s="384"/>
      <c r="BA6" s="384"/>
      <c r="BB6" s="384"/>
      <c r="BC6" s="384"/>
      <c r="BD6" s="384"/>
      <c r="BE6" s="385"/>
    </row>
    <row r="7" spans="2:58" ht="12" customHeight="1">
      <c r="B7" s="376"/>
      <c r="C7" s="376"/>
      <c r="D7" s="376"/>
      <c r="E7" s="376"/>
      <c r="F7" s="376"/>
      <c r="G7" s="376"/>
      <c r="H7" s="376"/>
      <c r="I7" s="376"/>
      <c r="J7" s="376"/>
      <c r="K7" s="376"/>
      <c r="L7" s="376"/>
      <c r="M7" s="376"/>
      <c r="N7" s="376"/>
      <c r="O7" s="376"/>
      <c r="P7" s="376"/>
      <c r="Q7" s="376"/>
      <c r="R7" s="376"/>
      <c r="S7" s="376"/>
      <c r="T7" s="376"/>
      <c r="U7" s="376"/>
      <c r="V7" s="376"/>
      <c r="W7" s="376"/>
      <c r="X7" s="376"/>
      <c r="Y7" s="376"/>
      <c r="Z7" s="376"/>
      <c r="AA7" s="376"/>
      <c r="AB7" s="376"/>
      <c r="AC7" s="376"/>
      <c r="AD7" s="376"/>
      <c r="AE7" s="376"/>
      <c r="AF7" s="376"/>
      <c r="AS7" s="380"/>
      <c r="AT7" s="381"/>
      <c r="AU7" s="381"/>
      <c r="AV7" s="381"/>
      <c r="AW7" s="381"/>
      <c r="AX7" s="382"/>
      <c r="AY7" s="386"/>
      <c r="AZ7" s="387"/>
      <c r="BA7" s="387"/>
      <c r="BB7" s="387"/>
      <c r="BC7" s="387"/>
      <c r="BD7" s="387"/>
      <c r="BE7" s="388"/>
    </row>
    <row r="8" spans="2:58" ht="5.0999999999999996" customHeight="1">
      <c r="AS8" s="7"/>
      <c r="AT8" s="7"/>
      <c r="AU8" s="7"/>
      <c r="AV8" s="7"/>
      <c r="AW8" s="7"/>
      <c r="AX8" s="7"/>
      <c r="AY8" s="8"/>
      <c r="AZ8" s="8"/>
      <c r="BA8" s="8"/>
      <c r="BB8" s="8"/>
      <c r="BC8" s="8"/>
      <c r="BD8" s="8"/>
      <c r="BE8" s="8"/>
    </row>
    <row r="9" spans="2:58">
      <c r="B9" s="17" t="s">
        <v>36</v>
      </c>
      <c r="C9" s="17"/>
      <c r="D9" s="17"/>
      <c r="E9" s="17"/>
      <c r="F9" s="17"/>
      <c r="G9" s="17"/>
      <c r="H9" s="17"/>
      <c r="I9" s="17"/>
      <c r="AG9" s="18" t="s">
        <v>28</v>
      </c>
    </row>
    <row r="10" spans="2:58">
      <c r="AF10" s="4"/>
      <c r="AG10" s="320" t="str">
        <f>IF(会社情報!$C$6="しない",会社情報!$C$14,"")</f>
        <v>956</v>
      </c>
      <c r="AH10" s="320"/>
      <c r="AI10" s="320"/>
      <c r="AJ10" s="5" t="str">
        <f>IF(会社情報!$C$6="しない","-","")</f>
        <v>-</v>
      </c>
      <c r="AK10" s="320" t="str">
        <f>IF(会社情報!$C$6="しない",会社情報!$F$14,"")</f>
        <v>1937</v>
      </c>
      <c r="AL10" s="320"/>
      <c r="AM10" s="320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14"/>
    </row>
    <row r="11" spans="2:58">
      <c r="AF11" s="15"/>
      <c r="AG11" s="389" t="str">
        <f>IF(会社情報!$C$6="しない",会社情報!$C$15,"")</f>
        <v>新潟県阿賀野市福井905番地</v>
      </c>
      <c r="AH11" s="389"/>
      <c r="AI11" s="389"/>
      <c r="AJ11" s="389"/>
      <c r="AK11" s="389"/>
      <c r="AL11" s="389"/>
      <c r="AM11" s="389"/>
      <c r="AN11" s="389"/>
      <c r="AO11" s="389"/>
      <c r="AP11" s="389"/>
      <c r="AQ11" s="389"/>
      <c r="AR11" s="389"/>
      <c r="AS11" s="389"/>
      <c r="AT11" s="389"/>
      <c r="AU11" s="389"/>
      <c r="AV11" s="389"/>
      <c r="AW11" s="389"/>
      <c r="AX11" s="389"/>
      <c r="AY11" s="389"/>
      <c r="AZ11" s="389"/>
      <c r="BA11" s="389"/>
      <c r="BB11" s="389"/>
      <c r="BC11" s="389"/>
      <c r="BD11" s="389"/>
      <c r="BE11" s="390"/>
    </row>
    <row r="12" spans="2:58">
      <c r="AF12" s="15"/>
      <c r="AG12" s="389"/>
      <c r="AH12" s="389"/>
      <c r="AI12" s="389"/>
      <c r="AJ12" s="389"/>
      <c r="AK12" s="389"/>
      <c r="AL12" s="389"/>
      <c r="AM12" s="389"/>
      <c r="AN12" s="389"/>
      <c r="AO12" s="389"/>
      <c r="AP12" s="389"/>
      <c r="AQ12" s="389"/>
      <c r="AR12" s="389"/>
      <c r="AS12" s="389"/>
      <c r="AT12" s="389"/>
      <c r="AU12" s="389"/>
      <c r="AV12" s="389"/>
      <c r="AW12" s="389"/>
      <c r="AX12" s="389"/>
      <c r="AY12" s="389"/>
      <c r="AZ12" s="389"/>
      <c r="BA12" s="389"/>
      <c r="BB12" s="389"/>
      <c r="BC12" s="389"/>
      <c r="BD12" s="389"/>
      <c r="BE12" s="390"/>
    </row>
    <row r="13" spans="2:58" ht="13.5" customHeight="1">
      <c r="B13" s="255" t="s">
        <v>54</v>
      </c>
      <c r="C13" s="255"/>
      <c r="D13" s="255"/>
      <c r="E13" s="407"/>
      <c r="F13" s="407"/>
      <c r="G13" s="407"/>
      <c r="H13" s="407"/>
      <c r="I13" s="407"/>
      <c r="J13" s="407"/>
      <c r="K13" s="407"/>
      <c r="L13" s="407"/>
      <c r="M13" s="407"/>
      <c r="N13" s="407"/>
      <c r="O13" s="407"/>
      <c r="P13" s="407"/>
      <c r="Q13" s="407"/>
      <c r="R13" s="407"/>
      <c r="S13" s="407"/>
      <c r="T13" s="407"/>
      <c r="U13" s="38"/>
      <c r="V13" s="408"/>
      <c r="W13" s="409"/>
      <c r="X13" s="409"/>
      <c r="Y13" s="409"/>
      <c r="Z13" s="410"/>
      <c r="AB13" s="71"/>
      <c r="AC13" s="72"/>
      <c r="AF13" s="15"/>
      <c r="AG13" s="374" t="str">
        <f>IF(会社情報!$C$6="しない",会社情報!$C$16,"")</f>
        <v>小菅建設興業株式会社</v>
      </c>
      <c r="AH13" s="374"/>
      <c r="AI13" s="374"/>
      <c r="AJ13" s="374"/>
      <c r="AK13" s="374"/>
      <c r="AL13" s="374"/>
      <c r="AM13" s="374"/>
      <c r="AN13" s="374"/>
      <c r="AO13" s="374"/>
      <c r="AP13" s="374"/>
      <c r="AQ13" s="374"/>
      <c r="AR13" s="374"/>
      <c r="AS13" s="374"/>
      <c r="AT13" s="374"/>
      <c r="AU13" s="374"/>
      <c r="AV13" s="374"/>
      <c r="AW13" s="374"/>
      <c r="AX13" s="374"/>
      <c r="AY13" s="374"/>
      <c r="AZ13" s="374"/>
      <c r="BA13" s="374"/>
      <c r="BB13" s="374"/>
      <c r="BC13" s="374"/>
      <c r="BD13" s="374"/>
      <c r="BE13" s="375"/>
    </row>
    <row r="14" spans="2:58" ht="13.5" customHeight="1">
      <c r="B14" s="255"/>
      <c r="C14" s="255"/>
      <c r="D14" s="255"/>
      <c r="E14" s="407"/>
      <c r="F14" s="407"/>
      <c r="G14" s="407"/>
      <c r="H14" s="407"/>
      <c r="I14" s="407"/>
      <c r="J14" s="407"/>
      <c r="K14" s="407"/>
      <c r="L14" s="407"/>
      <c r="M14" s="407"/>
      <c r="N14" s="407"/>
      <c r="O14" s="407"/>
      <c r="P14" s="407"/>
      <c r="Q14" s="407"/>
      <c r="R14" s="407"/>
      <c r="S14" s="407"/>
      <c r="T14" s="407"/>
      <c r="U14" s="38"/>
      <c r="V14" s="411"/>
      <c r="W14" s="412"/>
      <c r="X14" s="412"/>
      <c r="Y14" s="412"/>
      <c r="Z14" s="413"/>
      <c r="AA14" s="1" t="s">
        <v>22</v>
      </c>
      <c r="AB14" s="414"/>
      <c r="AC14" s="415"/>
      <c r="AF14" s="15"/>
      <c r="AG14" s="374"/>
      <c r="AH14" s="374"/>
      <c r="AI14" s="374"/>
      <c r="AJ14" s="374"/>
      <c r="AK14" s="374"/>
      <c r="AL14" s="374"/>
      <c r="AM14" s="374"/>
      <c r="AN14" s="374"/>
      <c r="AO14" s="374"/>
      <c r="AP14" s="374"/>
      <c r="AQ14" s="374"/>
      <c r="AR14" s="374"/>
      <c r="AS14" s="374"/>
      <c r="AT14" s="374"/>
      <c r="AU14" s="374"/>
      <c r="AV14" s="374"/>
      <c r="AW14" s="374"/>
      <c r="AX14" s="374"/>
      <c r="AY14" s="374"/>
      <c r="AZ14" s="374"/>
      <c r="BA14" s="374"/>
      <c r="BB14" s="374"/>
      <c r="BC14" s="374"/>
      <c r="BD14" s="374"/>
      <c r="BE14" s="375"/>
    </row>
    <row r="15" spans="2:58" ht="17.25" customHeight="1">
      <c r="L15" s="19"/>
      <c r="M15" s="19"/>
      <c r="N15" s="19"/>
      <c r="O15" s="19"/>
      <c r="AF15" s="15"/>
      <c r="AG15" s="374" t="str">
        <f>IF(会社情報!$C$6="しない",会社情報!$C$17,"")</f>
        <v>登録番号　　T　5110001011484</v>
      </c>
      <c r="AH15" s="374"/>
      <c r="AI15" s="374"/>
      <c r="AJ15" s="374"/>
      <c r="AK15" s="374"/>
      <c r="AL15" s="374"/>
      <c r="AM15" s="374"/>
      <c r="AN15" s="374"/>
      <c r="AO15" s="374"/>
      <c r="AP15" s="374"/>
      <c r="AQ15" s="374"/>
      <c r="AR15" s="374"/>
      <c r="AS15" s="374"/>
      <c r="AT15" s="374"/>
      <c r="AU15" s="374"/>
      <c r="AV15" s="374"/>
      <c r="AW15" s="374"/>
      <c r="AX15" s="374"/>
      <c r="AY15" s="374"/>
      <c r="AZ15" s="374"/>
      <c r="BA15" s="374"/>
      <c r="BB15" s="374"/>
      <c r="BC15" s="374"/>
      <c r="BD15" s="374"/>
      <c r="BE15" s="375"/>
    </row>
    <row r="16" spans="2:58">
      <c r="B16" s="255" t="s">
        <v>55</v>
      </c>
      <c r="C16" s="255"/>
      <c r="D16" s="255"/>
      <c r="E16" s="391"/>
      <c r="F16" s="391"/>
      <c r="G16" s="391"/>
      <c r="H16" s="391"/>
      <c r="I16" s="391"/>
      <c r="J16" s="391"/>
      <c r="K16" s="391"/>
      <c r="L16" s="391"/>
      <c r="M16" s="391"/>
      <c r="N16" s="391"/>
      <c r="O16" s="391"/>
      <c r="P16" s="391"/>
      <c r="Q16" s="391"/>
      <c r="R16" s="391"/>
      <c r="S16" s="391"/>
      <c r="T16" s="391"/>
      <c r="U16" s="391"/>
      <c r="V16" s="391"/>
      <c r="W16" s="391"/>
      <c r="X16" s="391"/>
      <c r="Y16" s="391"/>
      <c r="Z16" s="391"/>
      <c r="AA16" s="391"/>
      <c r="AB16" s="391"/>
      <c r="AC16" s="391"/>
      <c r="AD16" s="391"/>
      <c r="AF16" s="15"/>
      <c r="AG16" s="374" t="str">
        <f>IF(会社情報!$C$6="しない","TEL "&amp;会社情報!$C$18,"")</f>
        <v>TEL 0250-62-0505</v>
      </c>
      <c r="AH16" s="374"/>
      <c r="AI16" s="374"/>
      <c r="AJ16" s="374"/>
      <c r="AK16" s="374"/>
      <c r="AL16" s="374"/>
      <c r="AM16" s="374"/>
      <c r="AN16" s="374"/>
      <c r="AO16" s="374"/>
      <c r="AP16" s="374"/>
      <c r="AQ16" s="374"/>
      <c r="AR16" s="374"/>
      <c r="AS16" s="374"/>
      <c r="AT16" s="374"/>
      <c r="AU16" s="374"/>
      <c r="AV16" s="374"/>
      <c r="AW16" s="374"/>
      <c r="AX16" s="374"/>
      <c r="AY16" s="374"/>
      <c r="AZ16" s="374"/>
      <c r="BA16" s="374"/>
      <c r="BB16" s="374"/>
      <c r="BC16" s="374"/>
      <c r="BD16" s="374"/>
      <c r="BE16" s="375"/>
    </row>
    <row r="17" spans="2:116">
      <c r="B17" s="255"/>
      <c r="C17" s="255"/>
      <c r="D17" s="255"/>
      <c r="E17" s="391"/>
      <c r="F17" s="391"/>
      <c r="G17" s="391"/>
      <c r="H17" s="391"/>
      <c r="I17" s="391"/>
      <c r="J17" s="391"/>
      <c r="K17" s="391"/>
      <c r="L17" s="391"/>
      <c r="M17" s="391"/>
      <c r="N17" s="391"/>
      <c r="O17" s="391"/>
      <c r="P17" s="391"/>
      <c r="Q17" s="391"/>
      <c r="R17" s="391"/>
      <c r="S17" s="391"/>
      <c r="T17" s="391"/>
      <c r="U17" s="391"/>
      <c r="V17" s="391"/>
      <c r="W17" s="391"/>
      <c r="X17" s="391"/>
      <c r="Y17" s="391"/>
      <c r="Z17" s="391"/>
      <c r="AA17" s="391"/>
      <c r="AB17" s="391"/>
      <c r="AC17" s="391"/>
      <c r="AD17" s="391"/>
      <c r="AF17" s="16"/>
      <c r="AG17" s="392" t="str">
        <f>IF(会社情報!$C$6="しない","FAX "&amp;会社情報!$C$19,"")</f>
        <v>FAX 0250-62-1711</v>
      </c>
      <c r="AH17" s="392"/>
      <c r="AI17" s="392"/>
      <c r="AJ17" s="392"/>
      <c r="AK17" s="392"/>
      <c r="AL17" s="392"/>
      <c r="AM17" s="392"/>
      <c r="AN17" s="392"/>
      <c r="AO17" s="392"/>
      <c r="AP17" s="392"/>
      <c r="AQ17" s="392"/>
      <c r="AR17" s="392"/>
      <c r="AS17" s="392"/>
      <c r="AT17" s="392"/>
      <c r="AU17" s="392"/>
      <c r="AV17" s="392"/>
      <c r="AW17" s="392"/>
      <c r="AX17" s="392"/>
      <c r="AY17" s="392"/>
      <c r="AZ17" s="392"/>
      <c r="BA17" s="392"/>
      <c r="BB17" s="392"/>
      <c r="BC17" s="392"/>
      <c r="BD17" s="392"/>
      <c r="BE17" s="393"/>
    </row>
    <row r="18" spans="2:116" ht="5.0999999999999996" customHeight="1"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</row>
    <row r="19" spans="2:116" ht="5.0999999999999996" customHeight="1"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</row>
    <row r="20" spans="2:116" ht="5.0999999999999996" customHeight="1"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</row>
    <row r="21" spans="2:116" ht="9.9499999999999993" customHeight="1" thickBot="1">
      <c r="AG21" s="13"/>
      <c r="AH21" s="358" t="s">
        <v>2</v>
      </c>
      <c r="AI21" s="358"/>
      <c r="AJ21" s="358"/>
      <c r="AK21" s="358"/>
      <c r="AL21" s="358"/>
      <c r="AM21" s="358"/>
      <c r="AN21" s="358"/>
      <c r="AO21" s="358"/>
      <c r="AP21" s="359" t="str">
        <f>IF(会社情報!C9&gt;0,会社情報!$C$9,"")</f>
        <v/>
      </c>
      <c r="AQ21" s="360"/>
      <c r="AR21" s="360"/>
      <c r="AS21" s="360"/>
      <c r="AT21" s="360"/>
      <c r="AU21" s="360"/>
      <c r="AV21" s="360"/>
      <c r="AW21" s="360"/>
      <c r="AX21" s="360"/>
      <c r="AY21" s="360"/>
      <c r="AZ21" s="360"/>
      <c r="BA21" s="360"/>
      <c r="BB21" s="360"/>
      <c r="BC21" s="360"/>
      <c r="BD21" s="360"/>
      <c r="BE21" s="361"/>
    </row>
    <row r="22" spans="2:116" ht="15" customHeight="1" thickTop="1">
      <c r="C22" s="365" t="s">
        <v>32</v>
      </c>
      <c r="D22" s="365"/>
      <c r="E22" s="365"/>
      <c r="F22" s="365"/>
      <c r="G22" s="365"/>
      <c r="H22" s="365"/>
      <c r="I22" s="365"/>
      <c r="J22" s="365"/>
      <c r="K22" s="365"/>
      <c r="L22" s="365"/>
      <c r="M22" s="365"/>
      <c r="N22" s="365"/>
      <c r="O22" s="365"/>
      <c r="P22" s="368">
        <f>SUM(P25:Z29)</f>
        <v>0</v>
      </c>
      <c r="Q22" s="369"/>
      <c r="R22" s="369"/>
      <c r="S22" s="369"/>
      <c r="T22" s="369"/>
      <c r="U22" s="369"/>
      <c r="V22" s="369"/>
      <c r="W22" s="369"/>
      <c r="X22" s="369"/>
      <c r="Y22" s="369"/>
      <c r="Z22" s="369"/>
      <c r="AG22" s="13"/>
      <c r="AH22" s="329"/>
      <c r="AI22" s="329"/>
      <c r="AJ22" s="329"/>
      <c r="AK22" s="329"/>
      <c r="AL22" s="329"/>
      <c r="AM22" s="329"/>
      <c r="AN22" s="329"/>
      <c r="AO22" s="329"/>
      <c r="AP22" s="362"/>
      <c r="AQ22" s="363"/>
      <c r="AR22" s="363"/>
      <c r="AS22" s="363"/>
      <c r="AT22" s="363"/>
      <c r="AU22" s="363"/>
      <c r="AV22" s="363"/>
      <c r="AW22" s="363"/>
      <c r="AX22" s="363"/>
      <c r="AY22" s="363"/>
      <c r="AZ22" s="363"/>
      <c r="BA22" s="363"/>
      <c r="BB22" s="363"/>
      <c r="BC22" s="363"/>
      <c r="BD22" s="363"/>
      <c r="BE22" s="364"/>
    </row>
    <row r="23" spans="2:116" ht="9.9499999999999993" customHeight="1">
      <c r="C23" s="366"/>
      <c r="D23" s="366"/>
      <c r="E23" s="366"/>
      <c r="F23" s="366"/>
      <c r="G23" s="366"/>
      <c r="H23" s="366"/>
      <c r="I23" s="366"/>
      <c r="J23" s="366"/>
      <c r="K23" s="366"/>
      <c r="L23" s="366"/>
      <c r="M23" s="366"/>
      <c r="N23" s="366"/>
      <c r="O23" s="366"/>
      <c r="P23" s="370"/>
      <c r="Q23" s="370"/>
      <c r="R23" s="370"/>
      <c r="S23" s="370"/>
      <c r="T23" s="370"/>
      <c r="U23" s="370"/>
      <c r="V23" s="370"/>
      <c r="W23" s="370"/>
      <c r="X23" s="370"/>
      <c r="Y23" s="370"/>
      <c r="Z23" s="370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</row>
    <row r="24" spans="2:116" ht="9.9499999999999993" customHeight="1" thickBot="1">
      <c r="C24" s="367"/>
      <c r="D24" s="367"/>
      <c r="E24" s="367"/>
      <c r="F24" s="367"/>
      <c r="G24" s="367"/>
      <c r="H24" s="367"/>
      <c r="I24" s="367"/>
      <c r="J24" s="367"/>
      <c r="K24" s="367"/>
      <c r="L24" s="367"/>
      <c r="M24" s="367"/>
      <c r="N24" s="367"/>
      <c r="O24" s="367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E24" s="296" t="s">
        <v>10</v>
      </c>
      <c r="AF24" s="296"/>
      <c r="AG24" s="296"/>
      <c r="AH24" s="296"/>
      <c r="AI24" s="296"/>
      <c r="AJ24" s="296"/>
      <c r="AK24" s="372" t="str">
        <f>IF(会社情報!$C$6="しない",CONCATENATE(会社情報!$C$22,会社情報!$C$23),"")</f>
        <v>第四北越銀行水原中央支店</v>
      </c>
      <c r="AL24" s="372"/>
      <c r="AM24" s="372"/>
      <c r="AN24" s="372"/>
      <c r="AO24" s="372"/>
      <c r="AP24" s="372"/>
      <c r="AQ24" s="372"/>
      <c r="AR24" s="372"/>
      <c r="AS24" s="372"/>
      <c r="AT24" s="372"/>
      <c r="AU24" s="372"/>
      <c r="AV24" s="372"/>
      <c r="AW24" s="372"/>
      <c r="AX24" s="372"/>
      <c r="AY24" s="372"/>
      <c r="AZ24" s="372"/>
      <c r="BA24" s="372"/>
      <c r="BB24" s="372"/>
      <c r="BC24" s="372"/>
      <c r="BD24" s="372"/>
      <c r="BE24" s="372"/>
      <c r="BF24" s="13"/>
      <c r="BG24" s="23"/>
    </row>
    <row r="25" spans="2:116" ht="9.9499999999999993" customHeight="1" thickTop="1">
      <c r="C25" s="339" t="s">
        <v>33</v>
      </c>
      <c r="D25" s="339"/>
      <c r="E25" s="329" t="s">
        <v>116</v>
      </c>
      <c r="F25" s="329"/>
      <c r="G25" s="329"/>
      <c r="H25" s="329"/>
      <c r="I25" s="329"/>
      <c r="J25" s="329"/>
      <c r="K25" s="329"/>
      <c r="L25" s="329"/>
      <c r="M25" s="329"/>
      <c r="N25" s="329"/>
      <c r="O25" s="329"/>
      <c r="P25" s="341">
        <f>P37</f>
        <v>0</v>
      </c>
      <c r="Q25" s="342"/>
      <c r="R25" s="342"/>
      <c r="S25" s="342"/>
      <c r="T25" s="342"/>
      <c r="U25" s="342"/>
      <c r="V25" s="342"/>
      <c r="W25" s="342"/>
      <c r="X25" s="342"/>
      <c r="Y25" s="342"/>
      <c r="Z25" s="342"/>
      <c r="AE25" s="358"/>
      <c r="AF25" s="358"/>
      <c r="AG25" s="358"/>
      <c r="AH25" s="358"/>
      <c r="AI25" s="358"/>
      <c r="AJ25" s="358"/>
      <c r="AK25" s="373"/>
      <c r="AL25" s="373"/>
      <c r="AM25" s="373"/>
      <c r="AN25" s="373"/>
      <c r="AO25" s="373"/>
      <c r="AP25" s="373"/>
      <c r="AQ25" s="373"/>
      <c r="AR25" s="373"/>
      <c r="AS25" s="373"/>
      <c r="AT25" s="373"/>
      <c r="AU25" s="373"/>
      <c r="AV25" s="373"/>
      <c r="AW25" s="373"/>
      <c r="AX25" s="373"/>
      <c r="AY25" s="373"/>
      <c r="AZ25" s="373"/>
      <c r="BA25" s="373"/>
      <c r="BB25" s="373"/>
      <c r="BC25" s="373"/>
      <c r="BD25" s="373"/>
      <c r="BE25" s="373"/>
      <c r="BF25" s="13"/>
      <c r="BG25" s="23"/>
    </row>
    <row r="26" spans="2:116" ht="9.9499999999999993" customHeight="1">
      <c r="C26" s="340"/>
      <c r="D26" s="340"/>
      <c r="E26" s="296"/>
      <c r="F26" s="296"/>
      <c r="G26" s="296"/>
      <c r="H26" s="296"/>
      <c r="I26" s="296"/>
      <c r="J26" s="296"/>
      <c r="K26" s="296"/>
      <c r="L26" s="296"/>
      <c r="M26" s="296"/>
      <c r="N26" s="296"/>
      <c r="O26" s="296"/>
      <c r="P26" s="343"/>
      <c r="Q26" s="343"/>
      <c r="R26" s="343"/>
      <c r="S26" s="343"/>
      <c r="T26" s="343"/>
      <c r="U26" s="343"/>
      <c r="V26" s="343"/>
      <c r="W26" s="343"/>
      <c r="X26" s="343"/>
      <c r="Y26" s="343"/>
      <c r="Z26" s="343"/>
      <c r="AE26" s="344" t="s">
        <v>34</v>
      </c>
      <c r="AF26" s="344"/>
      <c r="AG26" s="344"/>
      <c r="AH26" s="344"/>
      <c r="AI26" s="344"/>
      <c r="AJ26" s="344"/>
      <c r="AK26" s="346" t="str">
        <f>IF(会社情報!$C$6="しない",会社情報!$C$24,"")</f>
        <v>ｺｽｹﾞｹﾝｾﾂｺｳｷﾞｮｳｶﾌﾞｼｷｶﾞｲｼ</v>
      </c>
      <c r="AL26" s="346"/>
      <c r="AM26" s="346"/>
      <c r="AN26" s="346"/>
      <c r="AO26" s="346"/>
      <c r="AP26" s="346"/>
      <c r="AQ26" s="346"/>
      <c r="AR26" s="346"/>
      <c r="AS26" s="346"/>
      <c r="AT26" s="346"/>
      <c r="AU26" s="346"/>
      <c r="AV26" s="346"/>
      <c r="AW26" s="346"/>
      <c r="AX26" s="346"/>
      <c r="AY26" s="346"/>
      <c r="AZ26" s="346"/>
      <c r="BA26" s="346"/>
      <c r="BB26" s="346"/>
      <c r="BC26" s="346"/>
      <c r="BD26" s="346"/>
      <c r="BE26" s="346"/>
    </row>
    <row r="27" spans="2:116" ht="9.9499999999999993" customHeight="1">
      <c r="C27" s="340"/>
      <c r="D27" s="340"/>
      <c r="E27" s="296"/>
      <c r="F27" s="296"/>
      <c r="G27" s="296"/>
      <c r="H27" s="296"/>
      <c r="I27" s="296"/>
      <c r="J27" s="296"/>
      <c r="K27" s="296"/>
      <c r="L27" s="296"/>
      <c r="M27" s="296"/>
      <c r="N27" s="296"/>
      <c r="O27" s="296"/>
      <c r="P27" s="343"/>
      <c r="Q27" s="343"/>
      <c r="R27" s="343"/>
      <c r="S27" s="343"/>
      <c r="T27" s="343"/>
      <c r="U27" s="343"/>
      <c r="V27" s="343"/>
      <c r="W27" s="343"/>
      <c r="X27" s="343"/>
      <c r="Y27" s="343"/>
      <c r="Z27" s="343"/>
      <c r="AE27" s="345"/>
      <c r="AF27" s="345"/>
      <c r="AG27" s="345"/>
      <c r="AH27" s="345"/>
      <c r="AI27" s="345"/>
      <c r="AJ27" s="345"/>
      <c r="AK27" s="347"/>
      <c r="AL27" s="347"/>
      <c r="AM27" s="347"/>
      <c r="AN27" s="347"/>
      <c r="AO27" s="347"/>
      <c r="AP27" s="347"/>
      <c r="AQ27" s="347"/>
      <c r="AR27" s="347"/>
      <c r="AS27" s="347"/>
      <c r="AT27" s="347"/>
      <c r="AU27" s="347"/>
      <c r="AV27" s="347"/>
      <c r="AW27" s="347"/>
      <c r="AX27" s="347"/>
      <c r="AY27" s="347"/>
      <c r="AZ27" s="347"/>
      <c r="BA27" s="347"/>
      <c r="BB27" s="347"/>
      <c r="BC27" s="347"/>
      <c r="BD27" s="347"/>
      <c r="BE27" s="347"/>
    </row>
    <row r="28" spans="2:116" ht="9.9499999999999993" customHeight="1">
      <c r="C28" s="340"/>
      <c r="D28" s="340"/>
      <c r="E28" s="348" t="s">
        <v>118</v>
      </c>
      <c r="F28" s="349"/>
      <c r="G28" s="349"/>
      <c r="H28" s="349"/>
      <c r="I28" s="349"/>
      <c r="J28" s="349"/>
      <c r="K28" s="352">
        <v>10</v>
      </c>
      <c r="L28" s="352"/>
      <c r="M28" s="352"/>
      <c r="N28" s="320" t="s">
        <v>67</v>
      </c>
      <c r="O28" s="354"/>
      <c r="P28" s="357">
        <f>ROUND(P37*(K28/100),1)</f>
        <v>0</v>
      </c>
      <c r="Q28" s="357"/>
      <c r="R28" s="357"/>
      <c r="S28" s="357"/>
      <c r="T28" s="357"/>
      <c r="U28" s="357"/>
      <c r="V28" s="357"/>
      <c r="W28" s="357"/>
      <c r="X28" s="357"/>
      <c r="Y28" s="357"/>
      <c r="Z28" s="357"/>
      <c r="AE28" s="329" t="s">
        <v>14</v>
      </c>
      <c r="AF28" s="329"/>
      <c r="AG28" s="329"/>
      <c r="AH28" s="329"/>
      <c r="AI28" s="329"/>
      <c r="AJ28" s="329"/>
      <c r="AK28" s="327" t="s">
        <v>18</v>
      </c>
      <c r="AL28" s="327"/>
      <c r="AM28" s="327"/>
      <c r="AN28" s="329" t="str">
        <f>IF(会社情報!$C$6="しない",会社情報!$D$25,"")</f>
        <v>当座</v>
      </c>
      <c r="AO28" s="329"/>
      <c r="AP28" s="329"/>
      <c r="AQ28" s="327" t="s">
        <v>19</v>
      </c>
      <c r="AR28" s="327"/>
      <c r="AS28" s="327"/>
      <c r="AT28" s="330">
        <f>IF(会社情報!$C$6="しない",会社情報!$F$25,"")</f>
        <v>999999</v>
      </c>
      <c r="AU28" s="331"/>
      <c r="AV28" s="331"/>
      <c r="AW28" s="331"/>
      <c r="AX28" s="331"/>
      <c r="AY28" s="331"/>
      <c r="AZ28" s="331"/>
      <c r="BA28" s="331"/>
      <c r="BB28" s="331"/>
      <c r="BC28" s="331"/>
      <c r="BD28" s="331"/>
      <c r="BE28" s="332"/>
    </row>
    <row r="29" spans="2:116" ht="13.5" customHeight="1">
      <c r="C29" s="340"/>
      <c r="D29" s="340"/>
      <c r="E29" s="350"/>
      <c r="F29" s="351"/>
      <c r="G29" s="351"/>
      <c r="H29" s="351"/>
      <c r="I29" s="351"/>
      <c r="J29" s="351"/>
      <c r="K29" s="353"/>
      <c r="L29" s="353"/>
      <c r="M29" s="353"/>
      <c r="N29" s="355"/>
      <c r="O29" s="356"/>
      <c r="P29" s="357"/>
      <c r="Q29" s="357"/>
      <c r="R29" s="357"/>
      <c r="S29" s="357"/>
      <c r="T29" s="357"/>
      <c r="U29" s="357"/>
      <c r="V29" s="357"/>
      <c r="W29" s="357"/>
      <c r="X29" s="357"/>
      <c r="Y29" s="357"/>
      <c r="Z29" s="357"/>
      <c r="AE29" s="296"/>
      <c r="AF29" s="296"/>
      <c r="AG29" s="296"/>
      <c r="AH29" s="296"/>
      <c r="AI29" s="296"/>
      <c r="AJ29" s="296"/>
      <c r="AK29" s="328"/>
      <c r="AL29" s="328"/>
      <c r="AM29" s="328"/>
      <c r="AN29" s="296"/>
      <c r="AO29" s="296"/>
      <c r="AP29" s="296"/>
      <c r="AQ29" s="328"/>
      <c r="AR29" s="328"/>
      <c r="AS29" s="328"/>
      <c r="AT29" s="333"/>
      <c r="AU29" s="334"/>
      <c r="AV29" s="334"/>
      <c r="AW29" s="334"/>
      <c r="AX29" s="334"/>
      <c r="AY29" s="334"/>
      <c r="AZ29" s="334"/>
      <c r="BA29" s="334"/>
      <c r="BB29" s="334"/>
      <c r="BC29" s="334"/>
      <c r="BD29" s="334"/>
      <c r="BE29" s="335"/>
      <c r="DC29" s="9"/>
      <c r="DD29" s="9"/>
      <c r="DE29" s="9"/>
      <c r="DF29" s="9"/>
      <c r="DG29" s="9"/>
      <c r="DH29" s="9"/>
      <c r="DI29" s="9"/>
      <c r="DJ29" s="9"/>
      <c r="DK29" s="9"/>
      <c r="DL29" s="9"/>
    </row>
    <row r="30" spans="2:116" ht="3.95" customHeight="1">
      <c r="C30" s="36"/>
      <c r="D30" s="36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DC30" s="9"/>
      <c r="DD30" s="9"/>
      <c r="DE30" s="9"/>
      <c r="DF30" s="9"/>
      <c r="DG30" s="9"/>
      <c r="DH30" s="9"/>
      <c r="DI30" s="9"/>
      <c r="DJ30" s="9"/>
      <c r="DK30" s="9"/>
      <c r="DL30" s="9"/>
    </row>
    <row r="31" spans="2:116">
      <c r="DC31" s="9"/>
      <c r="DD31" s="9"/>
      <c r="DE31" s="9"/>
      <c r="DF31" s="9"/>
      <c r="DG31" s="9"/>
      <c r="DH31" s="9"/>
      <c r="DI31" s="9"/>
      <c r="DJ31" s="9"/>
      <c r="DK31" s="9"/>
      <c r="DL31" s="9"/>
    </row>
    <row r="32" spans="2:116" ht="26.1" customHeight="1">
      <c r="C32" s="91" t="s">
        <v>56</v>
      </c>
      <c r="D32" s="92"/>
      <c r="E32" s="109" t="s">
        <v>119</v>
      </c>
      <c r="F32" s="109"/>
      <c r="G32" s="109"/>
      <c r="H32" s="109"/>
      <c r="I32" s="109"/>
      <c r="J32" s="109"/>
      <c r="K32" s="109"/>
      <c r="L32" s="109"/>
      <c r="M32" s="109"/>
      <c r="N32" s="109"/>
      <c r="O32" s="110"/>
      <c r="P32" s="336"/>
      <c r="Q32" s="337"/>
      <c r="R32" s="337"/>
      <c r="S32" s="337"/>
      <c r="T32" s="337"/>
      <c r="U32" s="337"/>
      <c r="V32" s="337"/>
      <c r="W32" s="337"/>
      <c r="X32" s="337"/>
      <c r="Y32" s="337"/>
      <c r="Z32" s="338"/>
      <c r="AE32" s="39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1"/>
      <c r="DC32" s="9"/>
      <c r="DD32" s="9"/>
      <c r="DE32" s="9"/>
      <c r="DF32" s="9"/>
      <c r="DG32" s="9"/>
      <c r="DH32" s="9"/>
      <c r="DI32" s="9"/>
      <c r="DJ32" s="9"/>
      <c r="DK32" s="9"/>
      <c r="DL32" s="9"/>
    </row>
    <row r="33" spans="3:116" ht="26.1" customHeight="1">
      <c r="C33" s="91" t="s">
        <v>57</v>
      </c>
      <c r="D33" s="92"/>
      <c r="E33" s="109" t="s">
        <v>65</v>
      </c>
      <c r="F33" s="109"/>
      <c r="G33" s="109"/>
      <c r="H33" s="109"/>
      <c r="I33" s="109"/>
      <c r="J33" s="109"/>
      <c r="K33" s="109"/>
      <c r="L33" s="109"/>
      <c r="M33" s="109"/>
      <c r="N33" s="109"/>
      <c r="O33" s="110"/>
      <c r="P33" s="336"/>
      <c r="Q33" s="337"/>
      <c r="R33" s="337"/>
      <c r="S33" s="337"/>
      <c r="T33" s="337"/>
      <c r="U33" s="337"/>
      <c r="V33" s="337"/>
      <c r="W33" s="337"/>
      <c r="X33" s="337"/>
      <c r="Y33" s="337"/>
      <c r="Z33" s="338"/>
      <c r="AE33" s="42"/>
      <c r="BE33" s="43"/>
      <c r="DC33" s="9"/>
      <c r="DD33" s="9"/>
      <c r="DE33" s="9"/>
      <c r="DF33" s="9"/>
      <c r="DG33" s="9"/>
      <c r="DH33" s="9"/>
      <c r="DI33" s="9"/>
      <c r="DJ33" s="9"/>
      <c r="DK33" s="9"/>
      <c r="DL33" s="9"/>
    </row>
    <row r="34" spans="3:116" ht="26.1" customHeight="1">
      <c r="C34" s="91" t="s">
        <v>58</v>
      </c>
      <c r="D34" s="92"/>
      <c r="E34" s="109" t="s">
        <v>105</v>
      </c>
      <c r="F34" s="109"/>
      <c r="G34" s="109"/>
      <c r="H34" s="109"/>
      <c r="I34" s="109"/>
      <c r="J34" s="109"/>
      <c r="K34" s="109"/>
      <c r="L34" s="109"/>
      <c r="M34" s="109"/>
      <c r="N34" s="109"/>
      <c r="O34" s="110"/>
      <c r="P34" s="304">
        <f>ROUND((P32+P33)*0.1,1)</f>
        <v>0</v>
      </c>
      <c r="Q34" s="305"/>
      <c r="R34" s="305"/>
      <c r="S34" s="305"/>
      <c r="T34" s="305"/>
      <c r="U34" s="305"/>
      <c r="V34" s="305"/>
      <c r="W34" s="305"/>
      <c r="X34" s="305"/>
      <c r="Y34" s="305"/>
      <c r="Z34" s="306"/>
      <c r="AE34" s="42"/>
      <c r="BE34" s="43"/>
      <c r="DC34" s="9"/>
      <c r="DD34" s="9"/>
      <c r="DE34" s="9"/>
      <c r="DF34" s="9"/>
      <c r="DG34" s="9"/>
      <c r="DH34" s="9"/>
      <c r="DI34" s="9"/>
      <c r="DJ34" s="9"/>
      <c r="DK34" s="9"/>
      <c r="DL34" s="9"/>
    </row>
    <row r="35" spans="3:116" ht="26.1" customHeight="1">
      <c r="C35" s="91" t="s">
        <v>59</v>
      </c>
      <c r="D35" s="92"/>
      <c r="E35" s="109" t="s">
        <v>66</v>
      </c>
      <c r="F35" s="109"/>
      <c r="G35" s="109"/>
      <c r="H35" s="109"/>
      <c r="I35" s="109"/>
      <c r="J35" s="109"/>
      <c r="K35" s="324" t="str">
        <f>IF(P32="","",(ROUND(P35/(P32+P33),3)*100))</f>
        <v/>
      </c>
      <c r="L35" s="324"/>
      <c r="M35" s="324"/>
      <c r="N35" s="325" t="s">
        <v>67</v>
      </c>
      <c r="O35" s="326"/>
      <c r="P35" s="304">
        <f>+P36+P37</f>
        <v>0</v>
      </c>
      <c r="Q35" s="305"/>
      <c r="R35" s="305"/>
      <c r="S35" s="305"/>
      <c r="T35" s="305"/>
      <c r="U35" s="305"/>
      <c r="V35" s="305"/>
      <c r="W35" s="305"/>
      <c r="X35" s="305"/>
      <c r="Y35" s="305"/>
      <c r="Z35" s="306"/>
      <c r="AE35" s="42"/>
      <c r="BE35" s="43"/>
      <c r="DC35" s="9"/>
      <c r="DD35" s="9"/>
      <c r="DE35" s="9"/>
      <c r="DF35" s="9"/>
      <c r="DG35" s="9"/>
      <c r="DH35" s="9"/>
      <c r="DI35" s="9"/>
      <c r="DJ35" s="9"/>
      <c r="DK35" s="9"/>
      <c r="DL35" s="9"/>
    </row>
    <row r="36" spans="3:116" ht="25.5" customHeight="1">
      <c r="C36" s="319" t="s">
        <v>60</v>
      </c>
      <c r="D36" s="320"/>
      <c r="E36" s="109" t="s">
        <v>101</v>
      </c>
      <c r="F36" s="109"/>
      <c r="G36" s="109"/>
      <c r="H36" s="109"/>
      <c r="I36" s="109"/>
      <c r="J36" s="109"/>
      <c r="K36" s="109"/>
      <c r="L36" s="109"/>
      <c r="M36" s="109"/>
      <c r="N36" s="109"/>
      <c r="O36" s="110"/>
      <c r="P36" s="321"/>
      <c r="Q36" s="322"/>
      <c r="R36" s="322"/>
      <c r="S36" s="322"/>
      <c r="T36" s="322"/>
      <c r="U36" s="322"/>
      <c r="V36" s="322"/>
      <c r="W36" s="322"/>
      <c r="X36" s="322"/>
      <c r="Y36" s="322"/>
      <c r="Z36" s="323"/>
      <c r="AE36" s="42"/>
      <c r="BE36" s="43"/>
      <c r="DC36" s="9"/>
      <c r="DD36" s="9"/>
      <c r="DE36" s="9"/>
      <c r="DF36" s="9"/>
      <c r="DG36" s="9"/>
      <c r="DH36" s="9"/>
      <c r="DI36" s="9"/>
      <c r="DJ36" s="9"/>
      <c r="DK36" s="9"/>
      <c r="DL36" s="9"/>
    </row>
    <row r="37" spans="3:116" ht="26.1" customHeight="1">
      <c r="C37" s="91" t="s">
        <v>61</v>
      </c>
      <c r="D37" s="92"/>
      <c r="E37" s="109" t="s">
        <v>103</v>
      </c>
      <c r="F37" s="109"/>
      <c r="G37" s="109"/>
      <c r="H37" s="109"/>
      <c r="I37" s="109"/>
      <c r="J37" s="109"/>
      <c r="K37" s="109"/>
      <c r="L37" s="109"/>
      <c r="M37" s="109"/>
      <c r="N37" s="109"/>
      <c r="O37" s="110"/>
      <c r="P37" s="316">
        <f>AE46</f>
        <v>0</v>
      </c>
      <c r="Q37" s="317"/>
      <c r="R37" s="317"/>
      <c r="S37" s="317"/>
      <c r="T37" s="317"/>
      <c r="U37" s="317"/>
      <c r="V37" s="317"/>
      <c r="W37" s="317"/>
      <c r="X37" s="317"/>
      <c r="Y37" s="317"/>
      <c r="Z37" s="318"/>
      <c r="AE37" s="42"/>
      <c r="BE37" s="43"/>
      <c r="DC37" s="9"/>
      <c r="DD37" s="9"/>
      <c r="DE37" s="9"/>
      <c r="DF37" s="9"/>
      <c r="DG37" s="9"/>
      <c r="DH37" s="9"/>
      <c r="DI37" s="9"/>
      <c r="DJ37" s="9"/>
      <c r="DK37" s="9"/>
      <c r="DL37" s="9"/>
    </row>
    <row r="38" spans="3:116" ht="26.1" customHeight="1">
      <c r="C38" s="91" t="s">
        <v>62</v>
      </c>
      <c r="D38" s="92"/>
      <c r="E38" s="109" t="s">
        <v>68</v>
      </c>
      <c r="F38" s="109"/>
      <c r="G38" s="109"/>
      <c r="H38" s="109"/>
      <c r="I38" s="109"/>
      <c r="J38" s="109"/>
      <c r="K38" s="109"/>
      <c r="L38" s="109"/>
      <c r="M38" s="109"/>
      <c r="N38" s="109"/>
      <c r="O38" s="110"/>
      <c r="P38" s="304">
        <f>P32+P33-P35</f>
        <v>0</v>
      </c>
      <c r="Q38" s="305"/>
      <c r="R38" s="305"/>
      <c r="S38" s="305"/>
      <c r="T38" s="305"/>
      <c r="U38" s="305"/>
      <c r="V38" s="305"/>
      <c r="W38" s="305"/>
      <c r="X38" s="305"/>
      <c r="Y38" s="305"/>
      <c r="Z38" s="306"/>
      <c r="AE38" s="42"/>
      <c r="BE38" s="43"/>
      <c r="DC38" s="9"/>
      <c r="DD38" s="9"/>
      <c r="DE38" s="9"/>
      <c r="DF38" s="9"/>
      <c r="DG38" s="9"/>
      <c r="DH38" s="9"/>
      <c r="DI38" s="9"/>
      <c r="DJ38" s="9"/>
      <c r="DK38" s="9"/>
      <c r="DL38" s="9"/>
    </row>
    <row r="39" spans="3:116" ht="26.1" customHeight="1">
      <c r="C39" s="91" t="s">
        <v>63</v>
      </c>
      <c r="D39" s="92"/>
      <c r="E39" s="93" t="s">
        <v>114</v>
      </c>
      <c r="F39" s="93"/>
      <c r="G39" s="93"/>
      <c r="H39" s="93"/>
      <c r="I39" s="93"/>
      <c r="J39" s="93"/>
      <c r="K39" s="93"/>
      <c r="L39" s="93"/>
      <c r="M39" s="93"/>
      <c r="N39" s="93"/>
      <c r="O39" s="94"/>
      <c r="P39" s="95">
        <f>P36*0.1</f>
        <v>0</v>
      </c>
      <c r="Q39" s="96"/>
      <c r="R39" s="96"/>
      <c r="S39" s="96"/>
      <c r="T39" s="96"/>
      <c r="U39" s="96"/>
      <c r="V39" s="96"/>
      <c r="W39" s="96"/>
      <c r="X39" s="96"/>
      <c r="Y39" s="96"/>
      <c r="Z39" s="97"/>
      <c r="AE39" s="42"/>
      <c r="BE39" s="43"/>
      <c r="DC39" s="9"/>
      <c r="DD39" s="9"/>
      <c r="DE39" s="9"/>
      <c r="DF39" s="9"/>
      <c r="DG39" s="9"/>
      <c r="DH39" s="9"/>
      <c r="DI39" s="9"/>
      <c r="DJ39" s="9"/>
      <c r="DK39" s="9"/>
      <c r="DL39" s="9"/>
    </row>
    <row r="40" spans="3:116" ht="26.1" customHeight="1">
      <c r="C40" s="91" t="s">
        <v>115</v>
      </c>
      <c r="D40" s="92"/>
      <c r="E40" s="93" t="s">
        <v>107</v>
      </c>
      <c r="F40" s="93"/>
      <c r="G40" s="93"/>
      <c r="H40" s="93"/>
      <c r="I40" s="93"/>
      <c r="J40" s="93"/>
      <c r="K40" s="93"/>
      <c r="L40" s="93"/>
      <c r="M40" s="93"/>
      <c r="N40" s="93"/>
      <c r="O40" s="94"/>
      <c r="P40" s="304">
        <f>P34-(P28+P39)</f>
        <v>0</v>
      </c>
      <c r="Q40" s="305"/>
      <c r="R40" s="305"/>
      <c r="S40" s="305"/>
      <c r="T40" s="305"/>
      <c r="U40" s="305"/>
      <c r="V40" s="305"/>
      <c r="W40" s="305"/>
      <c r="X40" s="305"/>
      <c r="Y40" s="305"/>
      <c r="Z40" s="306"/>
      <c r="AE40" s="44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6"/>
      <c r="DC40" s="9"/>
      <c r="DD40" s="9"/>
      <c r="DE40" s="9"/>
      <c r="DF40" s="9"/>
      <c r="DG40" s="9"/>
      <c r="DH40" s="9"/>
      <c r="DI40" s="9"/>
      <c r="DJ40" s="9"/>
      <c r="DK40" s="9"/>
      <c r="DL40" s="9"/>
    </row>
    <row r="41" spans="3:116" ht="26.1" customHeight="1">
      <c r="C41" s="307" t="s">
        <v>61</v>
      </c>
      <c r="D41" s="307"/>
      <c r="E41" s="37" t="s">
        <v>64</v>
      </c>
      <c r="DC41" s="9"/>
      <c r="DD41" s="9"/>
      <c r="DE41" s="9"/>
      <c r="DF41" s="9"/>
      <c r="DG41" s="9"/>
      <c r="DH41" s="9"/>
      <c r="DI41" s="9"/>
      <c r="DJ41" s="9"/>
      <c r="DK41" s="9"/>
      <c r="DL41" s="9"/>
    </row>
    <row r="42" spans="3:116" ht="15" customHeight="1">
      <c r="C42" s="256" t="s">
        <v>128</v>
      </c>
      <c r="D42" s="257"/>
      <c r="E42" s="258"/>
      <c r="F42" s="91" t="s">
        <v>129</v>
      </c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309"/>
      <c r="R42" s="308" t="s">
        <v>69</v>
      </c>
      <c r="S42" s="308"/>
      <c r="T42" s="296" t="s">
        <v>70</v>
      </c>
      <c r="U42" s="296"/>
      <c r="V42" s="296"/>
      <c r="W42" s="296"/>
      <c r="X42" s="91" t="s">
        <v>72</v>
      </c>
      <c r="Y42" s="92"/>
      <c r="Z42" s="92"/>
      <c r="AA42" s="92"/>
      <c r="AB42" s="92"/>
      <c r="AC42" s="92"/>
      <c r="AD42" s="309"/>
      <c r="AE42" s="296" t="s">
        <v>73</v>
      </c>
      <c r="AF42" s="296"/>
      <c r="AG42" s="296"/>
      <c r="AH42" s="296"/>
      <c r="AI42" s="296"/>
      <c r="AJ42" s="296"/>
      <c r="AK42" s="296"/>
      <c r="AL42" s="296"/>
      <c r="AM42" s="296"/>
      <c r="DC42" s="9"/>
      <c r="DD42" s="9"/>
      <c r="DE42" s="9"/>
      <c r="DF42" s="9"/>
      <c r="DG42" s="9"/>
      <c r="DH42" s="9"/>
      <c r="DI42" s="9"/>
      <c r="DJ42" s="9"/>
      <c r="DK42" s="9"/>
      <c r="DL42" s="9"/>
    </row>
    <row r="43" spans="3:116" ht="26.1" customHeight="1">
      <c r="C43" s="310"/>
      <c r="D43" s="311"/>
      <c r="E43" s="312"/>
      <c r="F43" s="313"/>
      <c r="G43" s="314"/>
      <c r="H43" s="314"/>
      <c r="I43" s="314"/>
      <c r="J43" s="314"/>
      <c r="K43" s="314"/>
      <c r="L43" s="314"/>
      <c r="M43" s="314"/>
      <c r="N43" s="314"/>
      <c r="O43" s="314"/>
      <c r="P43" s="314"/>
      <c r="Q43" s="315"/>
      <c r="R43" s="297"/>
      <c r="S43" s="298"/>
      <c r="T43" s="299"/>
      <c r="U43" s="300"/>
      <c r="V43" s="300"/>
      <c r="W43" s="301"/>
      <c r="X43" s="302"/>
      <c r="Y43" s="302"/>
      <c r="Z43" s="302"/>
      <c r="AA43" s="302"/>
      <c r="AB43" s="302"/>
      <c r="AC43" s="302"/>
      <c r="AD43" s="302"/>
      <c r="AE43" s="303">
        <f>ROUND(T43*X43,0)</f>
        <v>0</v>
      </c>
      <c r="AF43" s="303"/>
      <c r="AG43" s="303"/>
      <c r="AH43" s="303"/>
      <c r="AI43" s="303"/>
      <c r="AJ43" s="303"/>
      <c r="AK43" s="303"/>
      <c r="AL43" s="303"/>
      <c r="AM43" s="303"/>
      <c r="DC43" s="9"/>
      <c r="DD43" s="9"/>
      <c r="DE43" s="9"/>
      <c r="DF43" s="9"/>
      <c r="DG43" s="9"/>
      <c r="DH43" s="9"/>
      <c r="DI43" s="9"/>
      <c r="DJ43" s="9"/>
      <c r="DK43" s="9"/>
      <c r="DL43" s="9"/>
    </row>
    <row r="44" spans="3:116" ht="26.1" customHeight="1">
      <c r="C44" s="290"/>
      <c r="D44" s="291"/>
      <c r="E44" s="292"/>
      <c r="F44" s="293"/>
      <c r="G44" s="294"/>
      <c r="H44" s="294"/>
      <c r="I44" s="294"/>
      <c r="J44" s="294"/>
      <c r="K44" s="294"/>
      <c r="L44" s="294"/>
      <c r="M44" s="294"/>
      <c r="N44" s="294"/>
      <c r="O44" s="294"/>
      <c r="P44" s="294"/>
      <c r="Q44" s="295"/>
      <c r="R44" s="283"/>
      <c r="S44" s="284"/>
      <c r="T44" s="285"/>
      <c r="U44" s="286"/>
      <c r="V44" s="286"/>
      <c r="W44" s="287"/>
      <c r="X44" s="288"/>
      <c r="Y44" s="288"/>
      <c r="Z44" s="288"/>
      <c r="AA44" s="288"/>
      <c r="AB44" s="288"/>
      <c r="AC44" s="288"/>
      <c r="AD44" s="288"/>
      <c r="AE44" s="289">
        <f t="shared" ref="AE44:AE45" si="0">ROUND(T44*X44,0)</f>
        <v>0</v>
      </c>
      <c r="AF44" s="289"/>
      <c r="AG44" s="289"/>
      <c r="AH44" s="289"/>
      <c r="AI44" s="289"/>
      <c r="AJ44" s="289"/>
      <c r="AK44" s="289"/>
      <c r="AL44" s="289"/>
      <c r="AM44" s="289"/>
      <c r="DC44" s="9"/>
      <c r="DD44" s="9"/>
      <c r="DE44" s="9"/>
      <c r="DF44" s="9"/>
      <c r="DG44" s="9"/>
      <c r="DH44" s="9"/>
      <c r="DI44" s="9"/>
      <c r="DJ44" s="9"/>
      <c r="DK44" s="9"/>
      <c r="DL44" s="9"/>
    </row>
    <row r="45" spans="3:116" ht="26.1" customHeight="1">
      <c r="C45" s="269"/>
      <c r="D45" s="270"/>
      <c r="E45" s="270"/>
      <c r="F45" s="271"/>
      <c r="G45" s="272"/>
      <c r="H45" s="272"/>
      <c r="I45" s="272"/>
      <c r="J45" s="272"/>
      <c r="K45" s="272"/>
      <c r="L45" s="272"/>
      <c r="M45" s="272"/>
      <c r="N45" s="272"/>
      <c r="O45" s="272"/>
      <c r="P45" s="272"/>
      <c r="Q45" s="273"/>
      <c r="R45" s="264"/>
      <c r="S45" s="265"/>
      <c r="T45" s="266"/>
      <c r="U45" s="267"/>
      <c r="V45" s="267"/>
      <c r="W45" s="268"/>
      <c r="X45" s="274"/>
      <c r="Y45" s="274"/>
      <c r="Z45" s="274"/>
      <c r="AA45" s="274"/>
      <c r="AB45" s="274"/>
      <c r="AC45" s="274"/>
      <c r="AD45" s="274"/>
      <c r="AE45" s="275">
        <f t="shared" si="0"/>
        <v>0</v>
      </c>
      <c r="AF45" s="276"/>
      <c r="AG45" s="276"/>
      <c r="AH45" s="276"/>
      <c r="AI45" s="276"/>
      <c r="AJ45" s="276"/>
      <c r="AK45" s="276"/>
      <c r="AL45" s="276"/>
      <c r="AM45" s="277"/>
      <c r="DC45" s="9"/>
      <c r="DD45" s="9"/>
      <c r="DE45" s="9"/>
      <c r="DF45" s="9"/>
      <c r="DG45" s="9"/>
      <c r="DH45" s="9"/>
      <c r="DI45" s="9"/>
      <c r="DJ45" s="9"/>
      <c r="DK45" s="9"/>
      <c r="DL45" s="9"/>
    </row>
    <row r="46" spans="3:116" ht="26.1" customHeight="1">
      <c r="C46" s="278" t="s">
        <v>71</v>
      </c>
      <c r="D46" s="279"/>
      <c r="E46" s="279"/>
      <c r="F46" s="279"/>
      <c r="G46" s="279"/>
      <c r="H46" s="279"/>
      <c r="I46" s="279"/>
      <c r="J46" s="279"/>
      <c r="K46" s="279"/>
      <c r="L46" s="279"/>
      <c r="M46" s="279"/>
      <c r="N46" s="279"/>
      <c r="O46" s="279"/>
      <c r="P46" s="279"/>
      <c r="Q46" s="279"/>
      <c r="R46" s="279"/>
      <c r="S46" s="279"/>
      <c r="T46" s="279"/>
      <c r="U46" s="279"/>
      <c r="V46" s="279"/>
      <c r="W46" s="279"/>
      <c r="X46" s="279"/>
      <c r="Y46" s="279"/>
      <c r="Z46" s="279"/>
      <c r="AA46" s="279"/>
      <c r="AB46" s="279"/>
      <c r="AC46" s="279"/>
      <c r="AD46" s="280"/>
      <c r="AE46" s="281">
        <f>SUM(AE43:AM45)</f>
        <v>0</v>
      </c>
      <c r="AF46" s="282"/>
      <c r="AG46" s="282"/>
      <c r="AH46" s="282"/>
      <c r="AI46" s="282"/>
      <c r="AJ46" s="282"/>
      <c r="AK46" s="282"/>
      <c r="AL46" s="282"/>
      <c r="AM46" s="282"/>
      <c r="DC46" s="9"/>
      <c r="DD46" s="9"/>
      <c r="DE46" s="9"/>
      <c r="DF46" s="9"/>
      <c r="DG46" s="9"/>
      <c r="DH46" s="9"/>
      <c r="DI46" s="9"/>
      <c r="DJ46" s="9"/>
      <c r="DK46" s="9"/>
      <c r="DL46" s="9"/>
    </row>
    <row r="47" spans="3:116" ht="30" customHeight="1">
      <c r="DC47" s="9"/>
      <c r="DD47" s="9"/>
      <c r="DE47" s="9"/>
      <c r="DF47" s="9"/>
      <c r="DG47" s="9"/>
      <c r="DH47" s="9"/>
      <c r="DI47" s="9"/>
      <c r="DJ47" s="9"/>
      <c r="DK47" s="9"/>
      <c r="DL47" s="9"/>
    </row>
    <row r="48" spans="3:116" ht="5.0999999999999996" customHeight="1">
      <c r="DC48" s="9"/>
      <c r="DD48" s="9"/>
      <c r="DE48" s="9"/>
      <c r="DF48" s="9"/>
      <c r="DG48" s="9"/>
      <c r="DH48" s="9"/>
      <c r="DI48" s="9"/>
      <c r="DJ48" s="9"/>
      <c r="DK48" s="9"/>
      <c r="DL48" s="9"/>
    </row>
    <row r="49" spans="1:116" s="20" customFormat="1" ht="15" customHeight="1">
      <c r="A49" s="22"/>
      <c r="B49" s="1"/>
      <c r="C49" s="20" t="s">
        <v>40</v>
      </c>
      <c r="O49" s="255" t="s">
        <v>38</v>
      </c>
      <c r="P49" s="255"/>
      <c r="Q49" s="87" t="s">
        <v>117</v>
      </c>
      <c r="R49" s="87"/>
      <c r="S49" s="87"/>
      <c r="T49" s="88"/>
      <c r="U49" s="262" t="s">
        <v>74</v>
      </c>
      <c r="V49" s="263"/>
      <c r="W49" s="20" t="s">
        <v>75</v>
      </c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</row>
    <row r="50" spans="1:116" s="20" customFormat="1" ht="5.0999999999999996" customHeight="1">
      <c r="A50" s="22"/>
      <c r="B50" s="1"/>
      <c r="O50" s="21"/>
      <c r="P50" s="2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</row>
    <row r="51" spans="1:116" s="20" customFormat="1" ht="15" customHeight="1">
      <c r="A51" s="22"/>
      <c r="B51" s="1"/>
      <c r="O51" s="255" t="s">
        <v>38</v>
      </c>
      <c r="P51" s="255"/>
      <c r="Q51" s="256" t="s">
        <v>76</v>
      </c>
      <c r="R51" s="257"/>
      <c r="S51" s="257"/>
      <c r="T51" s="257"/>
      <c r="U51" s="258"/>
      <c r="V51" s="20" t="s">
        <v>77</v>
      </c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</row>
    <row r="52" spans="1:116" s="20" customFormat="1" ht="5.0999999999999996" customHeight="1">
      <c r="A52" s="22"/>
      <c r="B52" s="1"/>
      <c r="O52" s="21"/>
      <c r="P52" s="2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</row>
    <row r="53" spans="1:116" s="20" customFormat="1" ht="15" customHeight="1">
      <c r="A53" s="22"/>
      <c r="B53" s="1"/>
      <c r="O53" s="255" t="s">
        <v>38</v>
      </c>
      <c r="P53" s="255"/>
      <c r="Q53" s="256" t="s">
        <v>2</v>
      </c>
      <c r="R53" s="257"/>
      <c r="S53" s="257"/>
      <c r="T53" s="257"/>
      <c r="U53" s="258"/>
      <c r="V53" s="20" t="s">
        <v>78</v>
      </c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</row>
    <row r="54" spans="1:116" s="20" customFormat="1" ht="5.0999999999999996" customHeight="1">
      <c r="A54" s="22"/>
      <c r="B54" s="1"/>
      <c r="O54" s="21"/>
      <c r="P54" s="2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</row>
    <row r="55" spans="1:116" s="20" customFormat="1" ht="15" customHeight="1">
      <c r="A55" s="22"/>
      <c r="B55" s="1"/>
      <c r="O55" s="255" t="s">
        <v>38</v>
      </c>
      <c r="P55" s="255"/>
      <c r="Q55" s="20" t="s">
        <v>79</v>
      </c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</row>
    <row r="56" spans="1:116" s="20" customFormat="1" ht="5.0999999999999996" customHeight="1">
      <c r="A56" s="22"/>
      <c r="B56" s="1"/>
      <c r="O56" s="21"/>
      <c r="P56" s="2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</row>
    <row r="57" spans="1:116" s="20" customFormat="1" ht="15" customHeight="1">
      <c r="A57" s="22"/>
      <c r="B57" s="1"/>
      <c r="C57" s="20" t="s">
        <v>41</v>
      </c>
      <c r="O57" s="255" t="s">
        <v>38</v>
      </c>
      <c r="P57" s="255"/>
      <c r="Q57" s="256" t="s">
        <v>80</v>
      </c>
      <c r="R57" s="257"/>
      <c r="S57" s="257"/>
      <c r="T57" s="257"/>
      <c r="U57" s="258"/>
      <c r="V57" s="20" t="s">
        <v>81</v>
      </c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</row>
    <row r="58" spans="1:116" s="20" customFormat="1" ht="5.0999999999999996" customHeight="1">
      <c r="A58" s="22"/>
      <c r="B58" s="1"/>
      <c r="O58" s="21"/>
      <c r="P58" s="2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</row>
    <row r="59" spans="1:116" s="20" customFormat="1" ht="15" customHeight="1">
      <c r="A59" s="22"/>
      <c r="B59" s="1"/>
      <c r="O59" s="255" t="s">
        <v>38</v>
      </c>
      <c r="P59" s="255"/>
      <c r="Q59" s="20" t="s">
        <v>82</v>
      </c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</row>
    <row r="60" spans="1:116" s="20" customFormat="1" ht="5.0999999999999996" customHeight="1">
      <c r="A60" s="22"/>
      <c r="B60" s="1"/>
      <c r="O60" s="21"/>
      <c r="P60" s="2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</row>
    <row r="61" spans="1:116" s="20" customFormat="1" ht="15" customHeight="1">
      <c r="A61" s="22"/>
      <c r="B61" s="1"/>
      <c r="O61" s="255"/>
      <c r="P61" s="255"/>
      <c r="Q61" s="20" t="s">
        <v>83</v>
      </c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</row>
    <row r="62" spans="1:116" s="20" customFormat="1" ht="15" customHeight="1">
      <c r="A62" s="22"/>
      <c r="B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</row>
    <row r="63" spans="1:116" ht="9.75" customHeight="1">
      <c r="J63" s="259" t="s">
        <v>37</v>
      </c>
      <c r="K63" s="260"/>
      <c r="L63" s="260"/>
      <c r="M63" s="260"/>
      <c r="N63" s="260"/>
      <c r="O63" s="261"/>
      <c r="DC63" s="9"/>
      <c r="DD63" s="9"/>
      <c r="DE63" s="9"/>
      <c r="DF63" s="9"/>
      <c r="DG63" s="9"/>
      <c r="DH63" s="9"/>
      <c r="DI63" s="9"/>
      <c r="DJ63" s="9"/>
      <c r="DK63" s="9"/>
      <c r="DL63" s="9"/>
    </row>
    <row r="64" spans="1:116" s="9" customFormat="1" ht="12" customHeight="1">
      <c r="V64" s="244" t="s">
        <v>30</v>
      </c>
      <c r="W64" s="244"/>
      <c r="X64" s="244"/>
      <c r="Y64" s="244"/>
      <c r="Z64" s="244"/>
      <c r="AA64" s="244"/>
      <c r="AB64" s="244"/>
      <c r="AC64" s="244"/>
      <c r="AD64" s="244"/>
      <c r="AE64" s="244"/>
      <c r="AF64" s="245"/>
      <c r="AG64" s="246" t="s">
        <v>53</v>
      </c>
      <c r="AH64" s="247"/>
      <c r="AI64" s="248"/>
      <c r="AS64" s="132" t="s">
        <v>26</v>
      </c>
      <c r="AT64" s="133"/>
      <c r="AU64" s="133"/>
      <c r="AV64" s="133"/>
      <c r="AW64" s="133"/>
      <c r="AX64" s="122"/>
      <c r="AY64" s="24"/>
      <c r="AZ64" s="252" t="s">
        <v>24</v>
      </c>
      <c r="BA64" s="252"/>
      <c r="BB64" s="25"/>
      <c r="BC64" s="25"/>
      <c r="BD64" s="252" t="s">
        <v>23</v>
      </c>
      <c r="BE64" s="253"/>
    </row>
    <row r="65" spans="2:57" s="9" customFormat="1" ht="12" customHeight="1">
      <c r="V65" s="244"/>
      <c r="W65" s="244"/>
      <c r="X65" s="244"/>
      <c r="Y65" s="244"/>
      <c r="Z65" s="244"/>
      <c r="AA65" s="244"/>
      <c r="AB65" s="244"/>
      <c r="AC65" s="244"/>
      <c r="AD65" s="244"/>
      <c r="AE65" s="244"/>
      <c r="AF65" s="245"/>
      <c r="AG65" s="249"/>
      <c r="AH65" s="250"/>
      <c r="AI65" s="251"/>
      <c r="AS65" s="134"/>
      <c r="AT65" s="135"/>
      <c r="AU65" s="135"/>
      <c r="AV65" s="135"/>
      <c r="AW65" s="135"/>
      <c r="AX65" s="123"/>
      <c r="AY65" s="254" t="str">
        <f>IF(ISBLANK($AY$5), "", $AY$5)</f>
        <v/>
      </c>
      <c r="AZ65" s="171"/>
      <c r="BA65" s="171"/>
      <c r="BB65" s="26" t="s">
        <v>22</v>
      </c>
      <c r="BC65" s="171" t="str">
        <f>IF(ISBLANK($BC$5), "", $BC$5)</f>
        <v/>
      </c>
      <c r="BD65" s="171"/>
      <c r="BE65" s="203"/>
    </row>
    <row r="66" spans="2:57" s="9" customFormat="1" ht="12" customHeight="1">
      <c r="B66" s="105" t="s">
        <v>35</v>
      </c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  <c r="Y66" s="105"/>
      <c r="Z66" s="105"/>
      <c r="AA66" s="105"/>
      <c r="AB66" s="105"/>
      <c r="AC66" s="105"/>
      <c r="AD66" s="105"/>
      <c r="AE66" s="105"/>
      <c r="AF66" s="105"/>
      <c r="AS66" s="132" t="s">
        <v>25</v>
      </c>
      <c r="AT66" s="133"/>
      <c r="AU66" s="133"/>
      <c r="AV66" s="133"/>
      <c r="AW66" s="133"/>
      <c r="AX66" s="122"/>
      <c r="AY66" s="236" t="str">
        <f>IF(ISBLANK($AY$6), "", $AY$6)</f>
        <v/>
      </c>
      <c r="AZ66" s="237"/>
      <c r="BA66" s="237"/>
      <c r="BB66" s="237"/>
      <c r="BC66" s="237"/>
      <c r="BD66" s="237"/>
      <c r="BE66" s="238"/>
    </row>
    <row r="67" spans="2:57" s="9" customFormat="1" ht="12" customHeight="1">
      <c r="B67" s="105"/>
      <c r="C67" s="105"/>
      <c r="D67" s="105"/>
      <c r="E67" s="105"/>
      <c r="F67" s="105"/>
      <c r="G67" s="105"/>
      <c r="H67" s="105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S67" s="134"/>
      <c r="AT67" s="135"/>
      <c r="AU67" s="135"/>
      <c r="AV67" s="135"/>
      <c r="AW67" s="135"/>
      <c r="AX67" s="123"/>
      <c r="AY67" s="239"/>
      <c r="AZ67" s="240"/>
      <c r="BA67" s="240"/>
      <c r="BB67" s="240"/>
      <c r="BC67" s="240"/>
      <c r="BD67" s="240"/>
      <c r="BE67" s="241"/>
    </row>
    <row r="68" spans="2:57" s="9" customFormat="1" ht="5.0999999999999996" customHeight="1">
      <c r="AS68" s="34"/>
      <c r="AT68" s="34"/>
      <c r="AU68" s="34"/>
      <c r="AV68" s="34"/>
      <c r="AW68" s="34"/>
      <c r="AX68" s="34"/>
      <c r="AY68" s="27"/>
      <c r="AZ68" s="27"/>
      <c r="BA68" s="27"/>
      <c r="BB68" s="27"/>
      <c r="BC68" s="27"/>
      <c r="BD68" s="27"/>
      <c r="BE68" s="27"/>
    </row>
    <row r="69" spans="2:57" s="9" customFormat="1">
      <c r="B69" s="12" t="s">
        <v>36</v>
      </c>
      <c r="C69" s="12"/>
      <c r="D69" s="12"/>
      <c r="E69" s="12"/>
      <c r="F69" s="12"/>
      <c r="G69" s="12"/>
      <c r="H69" s="12"/>
      <c r="I69" s="12"/>
      <c r="AG69" s="28" t="s">
        <v>28</v>
      </c>
    </row>
    <row r="70" spans="2:57" s="9" customFormat="1">
      <c r="AF70" s="24"/>
      <c r="AG70" s="116" t="str">
        <f>IF(会社情報!$C$6="しない",会社情報!$C$14,"")</f>
        <v>956</v>
      </c>
      <c r="AH70" s="116"/>
      <c r="AI70" s="116"/>
      <c r="AJ70" s="25" t="str">
        <f>IF(会社情報!$C$6="しない","-","")</f>
        <v>-</v>
      </c>
      <c r="AK70" s="116" t="str">
        <f>IF(会社情報!$C$6="しない",会社情報!$F$14,"")</f>
        <v>1937</v>
      </c>
      <c r="AL70" s="116"/>
      <c r="AM70" s="116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9"/>
    </row>
    <row r="71" spans="2:57" s="9" customFormat="1">
      <c r="AF71" s="30"/>
      <c r="AG71" s="242" t="str">
        <f>IF(会社情報!$C$6="しない",会社情報!$C$15,"")</f>
        <v>新潟県阿賀野市福井905番地</v>
      </c>
      <c r="AH71" s="242"/>
      <c r="AI71" s="242"/>
      <c r="AJ71" s="242"/>
      <c r="AK71" s="242"/>
      <c r="AL71" s="242"/>
      <c r="AM71" s="242"/>
      <c r="AN71" s="242"/>
      <c r="AO71" s="242"/>
      <c r="AP71" s="242"/>
      <c r="AQ71" s="242"/>
      <c r="AR71" s="242"/>
      <c r="AS71" s="242"/>
      <c r="AT71" s="242"/>
      <c r="AU71" s="242"/>
      <c r="AV71" s="242"/>
      <c r="AW71" s="242"/>
      <c r="AX71" s="242"/>
      <c r="AY71" s="242"/>
      <c r="AZ71" s="242"/>
      <c r="BA71" s="242"/>
      <c r="BB71" s="242"/>
      <c r="BC71" s="242"/>
      <c r="BD71" s="242"/>
      <c r="BE71" s="243"/>
    </row>
    <row r="72" spans="2:57" s="9" customFormat="1">
      <c r="AF72" s="30"/>
      <c r="AG72" s="242"/>
      <c r="AH72" s="242"/>
      <c r="AI72" s="242"/>
      <c r="AJ72" s="242"/>
      <c r="AK72" s="242"/>
      <c r="AL72" s="242"/>
      <c r="AM72" s="242"/>
      <c r="AN72" s="242"/>
      <c r="AO72" s="242"/>
      <c r="AP72" s="242"/>
      <c r="AQ72" s="242"/>
      <c r="AR72" s="242"/>
      <c r="AS72" s="242"/>
      <c r="AT72" s="242"/>
      <c r="AU72" s="242"/>
      <c r="AV72" s="242"/>
      <c r="AW72" s="242"/>
      <c r="AX72" s="242"/>
      <c r="AY72" s="242"/>
      <c r="AZ72" s="242"/>
      <c r="BA72" s="242"/>
      <c r="BB72" s="242"/>
      <c r="BC72" s="242"/>
      <c r="BD72" s="242"/>
      <c r="BE72" s="243"/>
    </row>
    <row r="73" spans="2:57" s="9" customFormat="1" ht="13.5" customHeight="1">
      <c r="B73" s="104" t="s">
        <v>54</v>
      </c>
      <c r="C73" s="104"/>
      <c r="D73" s="104"/>
      <c r="E73" s="225" t="str">
        <f>IF(ISBLANK($E$13), "", $E$13)</f>
        <v/>
      </c>
      <c r="F73" s="225"/>
      <c r="G73" s="225"/>
      <c r="H73" s="225"/>
      <c r="I73" s="225"/>
      <c r="J73" s="225"/>
      <c r="K73" s="225"/>
      <c r="L73" s="225"/>
      <c r="M73" s="225"/>
      <c r="N73" s="225"/>
      <c r="O73" s="225"/>
      <c r="P73" s="225"/>
      <c r="Q73" s="225"/>
      <c r="R73" s="225"/>
      <c r="S73" s="225"/>
      <c r="T73" s="225"/>
      <c r="U73" s="49"/>
      <c r="V73" s="226" t="str">
        <f>IF(ISBLANK($V$13), "", $V$13)</f>
        <v/>
      </c>
      <c r="W73" s="227"/>
      <c r="X73" s="227"/>
      <c r="Y73" s="227"/>
      <c r="Z73" s="228"/>
      <c r="AB73" s="232" t="str">
        <f>IF(ISBLANK($AB$13), "", $AB$13)</f>
        <v/>
      </c>
      <c r="AC73" s="233"/>
      <c r="AF73" s="30"/>
      <c r="AG73" s="205" t="str">
        <f>IF(会社情報!$C$6="しない",会社情報!$C$16,"")</f>
        <v>小菅建設興業株式会社</v>
      </c>
      <c r="AH73" s="205"/>
      <c r="AI73" s="205"/>
      <c r="AJ73" s="205"/>
      <c r="AK73" s="205"/>
      <c r="AL73" s="205"/>
      <c r="AM73" s="205"/>
      <c r="AN73" s="205"/>
      <c r="AO73" s="205"/>
      <c r="AP73" s="205"/>
      <c r="AQ73" s="205"/>
      <c r="AR73" s="205"/>
      <c r="AS73" s="205"/>
      <c r="AT73" s="205"/>
      <c r="AU73" s="205"/>
      <c r="AV73" s="205"/>
      <c r="AW73" s="205"/>
      <c r="AX73" s="205"/>
      <c r="AY73" s="205"/>
      <c r="AZ73" s="205"/>
      <c r="BA73" s="205"/>
      <c r="BB73" s="205"/>
      <c r="BC73" s="205"/>
      <c r="BD73" s="205"/>
      <c r="BE73" s="206"/>
    </row>
    <row r="74" spans="2:57" s="9" customFormat="1" ht="13.5" customHeight="1">
      <c r="B74" s="104"/>
      <c r="C74" s="104"/>
      <c r="D74" s="104"/>
      <c r="E74" s="225"/>
      <c r="F74" s="225"/>
      <c r="G74" s="225"/>
      <c r="H74" s="225"/>
      <c r="I74" s="225"/>
      <c r="J74" s="225"/>
      <c r="K74" s="225"/>
      <c r="L74" s="225"/>
      <c r="M74" s="225"/>
      <c r="N74" s="225"/>
      <c r="O74" s="225"/>
      <c r="P74" s="225"/>
      <c r="Q74" s="225"/>
      <c r="R74" s="225"/>
      <c r="S74" s="225"/>
      <c r="T74" s="225"/>
      <c r="U74" s="49"/>
      <c r="V74" s="229"/>
      <c r="W74" s="230"/>
      <c r="X74" s="230"/>
      <c r="Y74" s="230"/>
      <c r="Z74" s="231"/>
      <c r="AA74" s="9" t="s">
        <v>22</v>
      </c>
      <c r="AB74" s="234"/>
      <c r="AC74" s="235"/>
      <c r="AF74" s="30"/>
      <c r="AG74" s="205"/>
      <c r="AH74" s="205"/>
      <c r="AI74" s="205"/>
      <c r="AJ74" s="205"/>
      <c r="AK74" s="205"/>
      <c r="AL74" s="205"/>
      <c r="AM74" s="205"/>
      <c r="AN74" s="205"/>
      <c r="AO74" s="205"/>
      <c r="AP74" s="205"/>
      <c r="AQ74" s="205"/>
      <c r="AR74" s="205"/>
      <c r="AS74" s="205"/>
      <c r="AT74" s="205"/>
      <c r="AU74" s="205"/>
      <c r="AV74" s="205"/>
      <c r="AW74" s="205"/>
      <c r="AX74" s="205"/>
      <c r="AY74" s="205"/>
      <c r="AZ74" s="205"/>
      <c r="BA74" s="205"/>
      <c r="BB74" s="205"/>
      <c r="BC74" s="205"/>
      <c r="BD74" s="205"/>
      <c r="BE74" s="206"/>
    </row>
    <row r="75" spans="2:57" s="9" customFormat="1">
      <c r="L75" s="31"/>
      <c r="M75" s="31"/>
      <c r="N75" s="31"/>
      <c r="O75" s="31"/>
      <c r="AF75" s="30"/>
      <c r="AG75" s="205" t="str">
        <f>IF(会社情報!$C$6="しない",会社情報!$C$17,"")</f>
        <v>登録番号　　T　5110001011484</v>
      </c>
      <c r="AH75" s="205"/>
      <c r="AI75" s="205"/>
      <c r="AJ75" s="205"/>
      <c r="AK75" s="205"/>
      <c r="AL75" s="205"/>
      <c r="AM75" s="205"/>
      <c r="AN75" s="205"/>
      <c r="AO75" s="205"/>
      <c r="AP75" s="205"/>
      <c r="AQ75" s="205"/>
      <c r="AR75" s="205"/>
      <c r="AS75" s="205"/>
      <c r="AT75" s="205"/>
      <c r="AU75" s="205"/>
      <c r="AV75" s="205"/>
      <c r="AW75" s="205"/>
      <c r="AX75" s="205"/>
      <c r="AY75" s="205"/>
      <c r="AZ75" s="205"/>
      <c r="BA75" s="205"/>
      <c r="BB75" s="205"/>
      <c r="BC75" s="205"/>
      <c r="BD75" s="205"/>
      <c r="BE75" s="206"/>
    </row>
    <row r="76" spans="2:57" s="9" customFormat="1">
      <c r="B76" s="104" t="s">
        <v>55</v>
      </c>
      <c r="C76" s="104"/>
      <c r="D76" s="104"/>
      <c r="E76" s="89" t="str">
        <f>IF(ISBLANK($E$16), "", $E$16)</f>
        <v/>
      </c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F76" s="30"/>
      <c r="AG76" s="205" t="str">
        <f>IF(会社情報!$C$6="しない","TEL "&amp;会社情報!$C$18,"")</f>
        <v>TEL 0250-62-0505</v>
      </c>
      <c r="AH76" s="205"/>
      <c r="AI76" s="205"/>
      <c r="AJ76" s="205"/>
      <c r="AK76" s="205"/>
      <c r="AL76" s="205"/>
      <c r="AM76" s="205"/>
      <c r="AN76" s="205"/>
      <c r="AO76" s="205"/>
      <c r="AP76" s="205"/>
      <c r="AQ76" s="205"/>
      <c r="AR76" s="205"/>
      <c r="AS76" s="205"/>
      <c r="AT76" s="205"/>
      <c r="AU76" s="205"/>
      <c r="AV76" s="205"/>
      <c r="AW76" s="205"/>
      <c r="AX76" s="205"/>
      <c r="AY76" s="205"/>
      <c r="AZ76" s="205"/>
      <c r="BA76" s="205"/>
      <c r="BB76" s="205"/>
      <c r="BC76" s="205"/>
      <c r="BD76" s="205"/>
      <c r="BE76" s="206"/>
    </row>
    <row r="77" spans="2:57" s="9" customFormat="1">
      <c r="B77" s="104"/>
      <c r="C77" s="104"/>
      <c r="D77" s="104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F77" s="32"/>
      <c r="AG77" s="207" t="str">
        <f>IF(会社情報!$C$6="しない","FAX "&amp;会社情報!$C$19,"")</f>
        <v>FAX 0250-62-1711</v>
      </c>
      <c r="AH77" s="207"/>
      <c r="AI77" s="207"/>
      <c r="AJ77" s="207"/>
      <c r="AK77" s="207"/>
      <c r="AL77" s="207"/>
      <c r="AM77" s="207"/>
      <c r="AN77" s="207"/>
      <c r="AO77" s="207"/>
      <c r="AP77" s="207"/>
      <c r="AQ77" s="207"/>
      <c r="AR77" s="207"/>
      <c r="AS77" s="207"/>
      <c r="AT77" s="207"/>
      <c r="AU77" s="207"/>
      <c r="AV77" s="207"/>
      <c r="AW77" s="207"/>
      <c r="AX77" s="207"/>
      <c r="AY77" s="207"/>
      <c r="AZ77" s="207"/>
      <c r="BA77" s="207"/>
      <c r="BB77" s="207"/>
      <c r="BC77" s="207"/>
      <c r="BD77" s="207"/>
      <c r="BE77" s="208"/>
    </row>
    <row r="78" spans="2:57" s="9" customFormat="1" ht="5.0999999999999996" customHeight="1"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2:57" s="9" customFormat="1" ht="5.0999999999999996" customHeight="1"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2:57" s="9" customFormat="1" ht="5.0999999999999996" customHeight="1"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3:59" s="9" customFormat="1" ht="9.9499999999999993" customHeight="1" thickBot="1">
      <c r="AG81" s="23"/>
      <c r="AH81" s="209" t="s">
        <v>2</v>
      </c>
      <c r="AI81" s="209"/>
      <c r="AJ81" s="209"/>
      <c r="AK81" s="209"/>
      <c r="AL81" s="209"/>
      <c r="AM81" s="209"/>
      <c r="AN81" s="209"/>
      <c r="AO81" s="209"/>
      <c r="AP81" s="210" t="str">
        <f>IF(会社情報!C9&gt;0,会社情報!$C$9,"")</f>
        <v/>
      </c>
      <c r="AQ81" s="211"/>
      <c r="AR81" s="211"/>
      <c r="AS81" s="211"/>
      <c r="AT81" s="211"/>
      <c r="AU81" s="211"/>
      <c r="AV81" s="211"/>
      <c r="AW81" s="211"/>
      <c r="AX81" s="211"/>
      <c r="AY81" s="211"/>
      <c r="AZ81" s="211"/>
      <c r="BA81" s="211"/>
      <c r="BB81" s="211"/>
      <c r="BC81" s="211"/>
      <c r="BD81" s="211"/>
      <c r="BE81" s="212"/>
    </row>
    <row r="82" spans="3:59" s="9" customFormat="1" ht="15" customHeight="1" thickTop="1">
      <c r="C82" s="216" t="s">
        <v>32</v>
      </c>
      <c r="D82" s="216"/>
      <c r="E82" s="216"/>
      <c r="F82" s="216"/>
      <c r="G82" s="216"/>
      <c r="H82" s="216"/>
      <c r="I82" s="216"/>
      <c r="J82" s="216"/>
      <c r="K82" s="216"/>
      <c r="L82" s="216"/>
      <c r="M82" s="216"/>
      <c r="N82" s="216"/>
      <c r="O82" s="216"/>
      <c r="P82" s="219">
        <f>P22</f>
        <v>0</v>
      </c>
      <c r="Q82" s="220"/>
      <c r="R82" s="220"/>
      <c r="S82" s="220"/>
      <c r="T82" s="220"/>
      <c r="U82" s="220"/>
      <c r="V82" s="220"/>
      <c r="W82" s="220"/>
      <c r="X82" s="220"/>
      <c r="Y82" s="220"/>
      <c r="Z82" s="220"/>
      <c r="AG82" s="23"/>
      <c r="AH82" s="180"/>
      <c r="AI82" s="180"/>
      <c r="AJ82" s="180"/>
      <c r="AK82" s="180"/>
      <c r="AL82" s="180"/>
      <c r="AM82" s="180"/>
      <c r="AN82" s="180"/>
      <c r="AO82" s="180"/>
      <c r="AP82" s="213"/>
      <c r="AQ82" s="214"/>
      <c r="AR82" s="214"/>
      <c r="AS82" s="214"/>
      <c r="AT82" s="214"/>
      <c r="AU82" s="214"/>
      <c r="AV82" s="214"/>
      <c r="AW82" s="214"/>
      <c r="AX82" s="214"/>
      <c r="AY82" s="214"/>
      <c r="AZ82" s="214"/>
      <c r="BA82" s="214"/>
      <c r="BB82" s="214"/>
      <c r="BC82" s="214"/>
      <c r="BD82" s="214"/>
      <c r="BE82" s="215"/>
    </row>
    <row r="83" spans="3:59" s="9" customFormat="1" ht="9.9499999999999993" customHeight="1">
      <c r="C83" s="217"/>
      <c r="D83" s="217"/>
      <c r="E83" s="217"/>
      <c r="F83" s="217"/>
      <c r="G83" s="217"/>
      <c r="H83" s="217"/>
      <c r="I83" s="217"/>
      <c r="J83" s="217"/>
      <c r="K83" s="217"/>
      <c r="L83" s="217"/>
      <c r="M83" s="217"/>
      <c r="N83" s="217"/>
      <c r="O83" s="217"/>
      <c r="P83" s="221"/>
      <c r="Q83" s="221"/>
      <c r="R83" s="221"/>
      <c r="S83" s="221"/>
      <c r="T83" s="221"/>
      <c r="U83" s="221"/>
      <c r="V83" s="221"/>
      <c r="W83" s="221"/>
      <c r="X83" s="221"/>
      <c r="Y83" s="221"/>
      <c r="Z83" s="221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3:59" s="9" customFormat="1" ht="9.9499999999999993" customHeight="1" thickBot="1">
      <c r="C84" s="218"/>
      <c r="D84" s="218"/>
      <c r="E84" s="218"/>
      <c r="F84" s="218"/>
      <c r="G84" s="218"/>
      <c r="H84" s="218"/>
      <c r="I84" s="218"/>
      <c r="J84" s="218"/>
      <c r="K84" s="218"/>
      <c r="L84" s="218"/>
      <c r="M84" s="218"/>
      <c r="N84" s="218"/>
      <c r="O84" s="218"/>
      <c r="P84" s="222"/>
      <c r="Q84" s="222"/>
      <c r="R84" s="222"/>
      <c r="S84" s="222"/>
      <c r="T84" s="222"/>
      <c r="U84" s="222"/>
      <c r="V84" s="222"/>
      <c r="W84" s="222"/>
      <c r="X84" s="222"/>
      <c r="Y84" s="222"/>
      <c r="Z84" s="222"/>
      <c r="AE84" s="170" t="s">
        <v>10</v>
      </c>
      <c r="AF84" s="170"/>
      <c r="AG84" s="170"/>
      <c r="AH84" s="170"/>
      <c r="AI84" s="170"/>
      <c r="AJ84" s="170"/>
      <c r="AK84" s="223" t="str">
        <f>IF(会社情報!$C$6="しない",CONCATENATE(会社情報!$C$22,会社情報!$C$23),"")</f>
        <v>第四北越銀行水原中央支店</v>
      </c>
      <c r="AL84" s="223"/>
      <c r="AM84" s="223"/>
      <c r="AN84" s="223"/>
      <c r="AO84" s="223"/>
      <c r="AP84" s="223"/>
      <c r="AQ84" s="223"/>
      <c r="AR84" s="223"/>
      <c r="AS84" s="223"/>
      <c r="AT84" s="223"/>
      <c r="AU84" s="223"/>
      <c r="AV84" s="223"/>
      <c r="AW84" s="223"/>
      <c r="AX84" s="223"/>
      <c r="AY84" s="223"/>
      <c r="AZ84" s="223"/>
      <c r="BA84" s="223"/>
      <c r="BB84" s="223"/>
      <c r="BC84" s="223"/>
      <c r="BD84" s="223"/>
      <c r="BE84" s="223"/>
      <c r="BF84" s="23"/>
      <c r="BG84" s="23"/>
    </row>
    <row r="85" spans="3:59" s="9" customFormat="1" ht="9.9499999999999993" customHeight="1" thickTop="1">
      <c r="C85" s="187" t="s">
        <v>33</v>
      </c>
      <c r="D85" s="187"/>
      <c r="E85" s="180" t="s">
        <v>116</v>
      </c>
      <c r="F85" s="180"/>
      <c r="G85" s="180"/>
      <c r="H85" s="180"/>
      <c r="I85" s="180"/>
      <c r="J85" s="180"/>
      <c r="K85" s="180"/>
      <c r="L85" s="180"/>
      <c r="M85" s="180"/>
      <c r="N85" s="180"/>
      <c r="O85" s="180"/>
      <c r="P85" s="189">
        <f>P25</f>
        <v>0</v>
      </c>
      <c r="Q85" s="190"/>
      <c r="R85" s="190"/>
      <c r="S85" s="190"/>
      <c r="T85" s="190"/>
      <c r="U85" s="190"/>
      <c r="V85" s="190"/>
      <c r="W85" s="190"/>
      <c r="X85" s="190"/>
      <c r="Y85" s="190"/>
      <c r="Z85" s="190"/>
      <c r="AE85" s="209"/>
      <c r="AF85" s="209"/>
      <c r="AG85" s="209"/>
      <c r="AH85" s="209"/>
      <c r="AI85" s="209"/>
      <c r="AJ85" s="209"/>
      <c r="AK85" s="224"/>
      <c r="AL85" s="224"/>
      <c r="AM85" s="224"/>
      <c r="AN85" s="224"/>
      <c r="AO85" s="224"/>
      <c r="AP85" s="224"/>
      <c r="AQ85" s="224"/>
      <c r="AR85" s="224"/>
      <c r="AS85" s="224"/>
      <c r="AT85" s="224"/>
      <c r="AU85" s="224"/>
      <c r="AV85" s="224"/>
      <c r="AW85" s="224"/>
      <c r="AX85" s="224"/>
      <c r="AY85" s="224"/>
      <c r="AZ85" s="224"/>
      <c r="BA85" s="224"/>
      <c r="BB85" s="224"/>
      <c r="BC85" s="224"/>
      <c r="BD85" s="224"/>
      <c r="BE85" s="224"/>
      <c r="BF85" s="23"/>
      <c r="BG85" s="23"/>
    </row>
    <row r="86" spans="3:59" s="9" customFormat="1" ht="9.9499999999999993" customHeight="1">
      <c r="C86" s="188"/>
      <c r="D86" s="188"/>
      <c r="E86" s="170"/>
      <c r="F86" s="170"/>
      <c r="G86" s="170"/>
      <c r="H86" s="170"/>
      <c r="I86" s="170"/>
      <c r="J86" s="170"/>
      <c r="K86" s="170"/>
      <c r="L86" s="170"/>
      <c r="M86" s="170"/>
      <c r="N86" s="170"/>
      <c r="O86" s="170"/>
      <c r="P86" s="191"/>
      <c r="Q86" s="191"/>
      <c r="R86" s="191"/>
      <c r="S86" s="191"/>
      <c r="T86" s="191"/>
      <c r="U86" s="191"/>
      <c r="V86" s="191"/>
      <c r="W86" s="191"/>
      <c r="X86" s="191"/>
      <c r="Y86" s="191"/>
      <c r="Z86" s="191"/>
      <c r="AE86" s="192" t="s">
        <v>34</v>
      </c>
      <c r="AF86" s="192"/>
      <c r="AG86" s="192"/>
      <c r="AH86" s="192"/>
      <c r="AI86" s="192"/>
      <c r="AJ86" s="192"/>
      <c r="AK86" s="194" t="str">
        <f>IF(会社情報!$C$6="しない",会社情報!$C$24,"")</f>
        <v>ｺｽｹﾞｹﾝｾﾂｺｳｷﾞｮｳｶﾌﾞｼｷｶﾞｲｼ</v>
      </c>
      <c r="AL86" s="194"/>
      <c r="AM86" s="194"/>
      <c r="AN86" s="194"/>
      <c r="AO86" s="194"/>
      <c r="AP86" s="194"/>
      <c r="AQ86" s="194"/>
      <c r="AR86" s="194"/>
      <c r="AS86" s="194"/>
      <c r="AT86" s="194"/>
      <c r="AU86" s="194"/>
      <c r="AV86" s="194"/>
      <c r="AW86" s="194"/>
      <c r="AX86" s="194"/>
      <c r="AY86" s="194"/>
      <c r="AZ86" s="194"/>
      <c r="BA86" s="194"/>
      <c r="BB86" s="194"/>
      <c r="BC86" s="194"/>
      <c r="BD86" s="194"/>
      <c r="BE86" s="194"/>
    </row>
    <row r="87" spans="3:59" s="9" customFormat="1" ht="9.9499999999999993" customHeight="1">
      <c r="C87" s="188"/>
      <c r="D87" s="188"/>
      <c r="E87" s="170"/>
      <c r="F87" s="170"/>
      <c r="G87" s="170"/>
      <c r="H87" s="170"/>
      <c r="I87" s="170"/>
      <c r="J87" s="170"/>
      <c r="K87" s="170"/>
      <c r="L87" s="170"/>
      <c r="M87" s="170"/>
      <c r="N87" s="170"/>
      <c r="O87" s="170"/>
      <c r="P87" s="191"/>
      <c r="Q87" s="191"/>
      <c r="R87" s="191"/>
      <c r="S87" s="191"/>
      <c r="T87" s="191"/>
      <c r="U87" s="191"/>
      <c r="V87" s="191"/>
      <c r="W87" s="191"/>
      <c r="X87" s="191"/>
      <c r="Y87" s="191"/>
      <c r="Z87" s="191"/>
      <c r="AE87" s="193"/>
      <c r="AF87" s="193"/>
      <c r="AG87" s="193"/>
      <c r="AH87" s="193"/>
      <c r="AI87" s="193"/>
      <c r="AJ87" s="193"/>
      <c r="AK87" s="195"/>
      <c r="AL87" s="195"/>
      <c r="AM87" s="195"/>
      <c r="AN87" s="195"/>
      <c r="AO87" s="195"/>
      <c r="AP87" s="195"/>
      <c r="AQ87" s="195"/>
      <c r="AR87" s="195"/>
      <c r="AS87" s="195"/>
      <c r="AT87" s="195"/>
      <c r="AU87" s="195"/>
      <c r="AV87" s="195"/>
      <c r="AW87" s="195"/>
      <c r="AX87" s="195"/>
      <c r="AY87" s="195"/>
      <c r="AZ87" s="195"/>
      <c r="BA87" s="195"/>
      <c r="BB87" s="195"/>
      <c r="BC87" s="195"/>
      <c r="BD87" s="195"/>
      <c r="BE87" s="195"/>
    </row>
    <row r="88" spans="3:59" s="9" customFormat="1" ht="9.9499999999999993" customHeight="1">
      <c r="C88" s="188"/>
      <c r="D88" s="188"/>
      <c r="E88" s="196" t="s">
        <v>118</v>
      </c>
      <c r="F88" s="197"/>
      <c r="G88" s="197"/>
      <c r="H88" s="197"/>
      <c r="I88" s="197"/>
      <c r="J88" s="197"/>
      <c r="K88" s="200">
        <f>$K$28</f>
        <v>10</v>
      </c>
      <c r="L88" s="200"/>
      <c r="M88" s="200"/>
      <c r="N88" s="116" t="s">
        <v>67</v>
      </c>
      <c r="O88" s="202"/>
      <c r="P88" s="204">
        <f>P28</f>
        <v>0</v>
      </c>
      <c r="Q88" s="204"/>
      <c r="R88" s="204"/>
      <c r="S88" s="204"/>
      <c r="T88" s="204"/>
      <c r="U88" s="204"/>
      <c r="V88" s="204"/>
      <c r="W88" s="204"/>
      <c r="X88" s="204"/>
      <c r="Y88" s="204"/>
      <c r="Z88" s="204"/>
      <c r="AE88" s="180" t="s">
        <v>14</v>
      </c>
      <c r="AF88" s="180"/>
      <c r="AG88" s="180"/>
      <c r="AH88" s="180"/>
      <c r="AI88" s="180"/>
      <c r="AJ88" s="180"/>
      <c r="AK88" s="178" t="s">
        <v>18</v>
      </c>
      <c r="AL88" s="178"/>
      <c r="AM88" s="178"/>
      <c r="AN88" s="180" t="str">
        <f>IF(会社情報!$C$6="しない",会社情報!$D$25,"")</f>
        <v>当座</v>
      </c>
      <c r="AO88" s="180"/>
      <c r="AP88" s="180"/>
      <c r="AQ88" s="178" t="s">
        <v>19</v>
      </c>
      <c r="AR88" s="178"/>
      <c r="AS88" s="178"/>
      <c r="AT88" s="181">
        <f>IF(会社情報!$C$6="しない",会社情報!$F$25,"")</f>
        <v>999999</v>
      </c>
      <c r="AU88" s="182"/>
      <c r="AV88" s="182"/>
      <c r="AW88" s="182"/>
      <c r="AX88" s="182"/>
      <c r="AY88" s="182"/>
      <c r="AZ88" s="182"/>
      <c r="BA88" s="182"/>
      <c r="BB88" s="182"/>
      <c r="BC88" s="182"/>
      <c r="BD88" s="182"/>
      <c r="BE88" s="183"/>
    </row>
    <row r="89" spans="3:59" s="9" customFormat="1" ht="13.5" customHeight="1">
      <c r="C89" s="188"/>
      <c r="D89" s="188"/>
      <c r="E89" s="198"/>
      <c r="F89" s="199"/>
      <c r="G89" s="199"/>
      <c r="H89" s="199"/>
      <c r="I89" s="199"/>
      <c r="J89" s="199"/>
      <c r="K89" s="201"/>
      <c r="L89" s="201"/>
      <c r="M89" s="201"/>
      <c r="N89" s="171"/>
      <c r="O89" s="203"/>
      <c r="P89" s="204"/>
      <c r="Q89" s="204"/>
      <c r="R89" s="204"/>
      <c r="S89" s="204"/>
      <c r="T89" s="204"/>
      <c r="U89" s="204"/>
      <c r="V89" s="204"/>
      <c r="W89" s="204"/>
      <c r="X89" s="204"/>
      <c r="Y89" s="204"/>
      <c r="Z89" s="204"/>
      <c r="AE89" s="170"/>
      <c r="AF89" s="170"/>
      <c r="AG89" s="170"/>
      <c r="AH89" s="170"/>
      <c r="AI89" s="170"/>
      <c r="AJ89" s="170"/>
      <c r="AK89" s="179"/>
      <c r="AL89" s="179"/>
      <c r="AM89" s="179"/>
      <c r="AN89" s="170"/>
      <c r="AO89" s="170"/>
      <c r="AP89" s="170"/>
      <c r="AQ89" s="179"/>
      <c r="AR89" s="179"/>
      <c r="AS89" s="179"/>
      <c r="AT89" s="184"/>
      <c r="AU89" s="185"/>
      <c r="AV89" s="185"/>
      <c r="AW89" s="185"/>
      <c r="AX89" s="185"/>
      <c r="AY89" s="185"/>
      <c r="AZ89" s="185"/>
      <c r="BA89" s="185"/>
      <c r="BB89" s="185"/>
      <c r="BC89" s="185"/>
      <c r="BD89" s="185"/>
      <c r="BE89" s="186"/>
    </row>
    <row r="90" spans="3:59" s="9" customFormat="1" ht="3.95" customHeight="1">
      <c r="C90" s="50"/>
      <c r="D90" s="50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</row>
    <row r="91" spans="3:59" s="9" customFormat="1"/>
    <row r="92" spans="3:59" s="9" customFormat="1" ht="26.1" customHeight="1">
      <c r="C92" s="80" t="s">
        <v>56</v>
      </c>
      <c r="D92" s="81"/>
      <c r="E92" s="82" t="s">
        <v>109</v>
      </c>
      <c r="F92" s="82"/>
      <c r="G92" s="82"/>
      <c r="H92" s="82"/>
      <c r="I92" s="82"/>
      <c r="J92" s="82"/>
      <c r="K92" s="82"/>
      <c r="L92" s="82"/>
      <c r="M92" s="82"/>
      <c r="N92" s="82"/>
      <c r="O92" s="83"/>
      <c r="P92" s="101">
        <f t="shared" ref="P92:P100" si="1">P32</f>
        <v>0</v>
      </c>
      <c r="Q92" s="102"/>
      <c r="R92" s="102"/>
      <c r="S92" s="102"/>
      <c r="T92" s="102"/>
      <c r="U92" s="102"/>
      <c r="V92" s="102"/>
      <c r="W92" s="102"/>
      <c r="X92" s="102"/>
      <c r="Y92" s="102"/>
      <c r="Z92" s="103"/>
      <c r="AE92" s="52"/>
      <c r="AF92" s="33" t="s">
        <v>84</v>
      </c>
      <c r="AG92" s="33"/>
      <c r="AH92" s="33"/>
      <c r="AI92" s="33"/>
      <c r="AJ92" s="33" t="s">
        <v>85</v>
      </c>
      <c r="AK92" s="33"/>
      <c r="AL92" s="33"/>
      <c r="AM92" s="33"/>
      <c r="AN92" s="33"/>
      <c r="AO92" s="33"/>
      <c r="AP92" s="33"/>
      <c r="AQ92" s="33" t="s">
        <v>86</v>
      </c>
      <c r="AR92" s="33"/>
      <c r="AS92" s="33"/>
      <c r="AT92" s="33"/>
      <c r="AU92" s="33" t="s">
        <v>87</v>
      </c>
      <c r="AV92" s="33"/>
      <c r="AW92" s="33"/>
      <c r="AX92" s="33"/>
      <c r="AY92" s="33"/>
      <c r="AZ92" s="33"/>
      <c r="BA92" s="33"/>
      <c r="BB92" s="33"/>
      <c r="BC92" s="33"/>
      <c r="BD92" s="33"/>
      <c r="BE92" s="53"/>
    </row>
    <row r="93" spans="3:59" s="9" customFormat="1" ht="26.1" customHeight="1">
      <c r="C93" s="80" t="s">
        <v>57</v>
      </c>
      <c r="D93" s="81"/>
      <c r="E93" s="82" t="s">
        <v>110</v>
      </c>
      <c r="F93" s="82"/>
      <c r="G93" s="82"/>
      <c r="H93" s="82"/>
      <c r="I93" s="82"/>
      <c r="J93" s="82"/>
      <c r="K93" s="82"/>
      <c r="L93" s="82"/>
      <c r="M93" s="82"/>
      <c r="N93" s="82"/>
      <c r="O93" s="83"/>
      <c r="P93" s="101">
        <f t="shared" si="1"/>
        <v>0</v>
      </c>
      <c r="Q93" s="102"/>
      <c r="R93" s="102"/>
      <c r="S93" s="102"/>
      <c r="T93" s="102"/>
      <c r="U93" s="102"/>
      <c r="V93" s="102"/>
      <c r="W93" s="102"/>
      <c r="X93" s="102"/>
      <c r="Y93" s="102"/>
      <c r="Z93" s="103"/>
      <c r="AE93" s="54"/>
      <c r="BE93" s="55"/>
    </row>
    <row r="94" spans="3:59" s="9" customFormat="1" ht="26.1" customHeight="1">
      <c r="C94" s="80" t="s">
        <v>58</v>
      </c>
      <c r="D94" s="81"/>
      <c r="E94" s="82" t="s">
        <v>104</v>
      </c>
      <c r="F94" s="82"/>
      <c r="G94" s="82"/>
      <c r="H94" s="82"/>
      <c r="I94" s="82"/>
      <c r="J94" s="82"/>
      <c r="K94" s="82"/>
      <c r="L94" s="82"/>
      <c r="M94" s="82"/>
      <c r="N94" s="82"/>
      <c r="O94" s="83"/>
      <c r="P94" s="101">
        <f t="shared" si="1"/>
        <v>0</v>
      </c>
      <c r="Q94" s="102"/>
      <c r="R94" s="102"/>
      <c r="S94" s="102"/>
      <c r="T94" s="102"/>
      <c r="U94" s="102"/>
      <c r="V94" s="102"/>
      <c r="W94" s="102"/>
      <c r="X94" s="102"/>
      <c r="Y94" s="102"/>
      <c r="Z94" s="103"/>
      <c r="AE94" s="54"/>
      <c r="BE94" s="55"/>
    </row>
    <row r="95" spans="3:59" s="9" customFormat="1" ht="26.1" customHeight="1">
      <c r="C95" s="80" t="s">
        <v>59</v>
      </c>
      <c r="D95" s="81"/>
      <c r="E95" s="82" t="str">
        <f>E35</f>
        <v>総出来高(</v>
      </c>
      <c r="F95" s="82"/>
      <c r="G95" s="82"/>
      <c r="H95" s="82"/>
      <c r="I95" s="82"/>
      <c r="J95" s="82"/>
      <c r="K95" s="98" t="str">
        <f>K35</f>
        <v/>
      </c>
      <c r="L95" s="98"/>
      <c r="M95" s="98"/>
      <c r="N95" s="99" t="s">
        <v>108</v>
      </c>
      <c r="O95" s="100"/>
      <c r="P95" s="84">
        <f t="shared" si="1"/>
        <v>0</v>
      </c>
      <c r="Q95" s="85"/>
      <c r="R95" s="85"/>
      <c r="S95" s="85"/>
      <c r="T95" s="85"/>
      <c r="U95" s="85"/>
      <c r="V95" s="85"/>
      <c r="W95" s="85"/>
      <c r="X95" s="85"/>
      <c r="Y95" s="85"/>
      <c r="Z95" s="86"/>
      <c r="AE95" s="54"/>
      <c r="BE95" s="55"/>
    </row>
    <row r="96" spans="3:59" s="9" customFormat="1" ht="25.5" customHeight="1">
      <c r="C96" s="115" t="s">
        <v>60</v>
      </c>
      <c r="D96" s="116"/>
      <c r="E96" s="117" t="s">
        <v>100</v>
      </c>
      <c r="F96" s="117"/>
      <c r="G96" s="117"/>
      <c r="H96" s="117"/>
      <c r="I96" s="117"/>
      <c r="J96" s="117"/>
      <c r="K96" s="117"/>
      <c r="L96" s="117"/>
      <c r="M96" s="117"/>
      <c r="N96" s="117"/>
      <c r="O96" s="118"/>
      <c r="P96" s="119">
        <f t="shared" si="1"/>
        <v>0</v>
      </c>
      <c r="Q96" s="120"/>
      <c r="R96" s="120"/>
      <c r="S96" s="120"/>
      <c r="T96" s="120"/>
      <c r="U96" s="120"/>
      <c r="V96" s="120"/>
      <c r="W96" s="120"/>
      <c r="X96" s="120"/>
      <c r="Y96" s="120"/>
      <c r="Z96" s="121"/>
      <c r="AE96" s="54"/>
      <c r="BE96" s="55"/>
    </row>
    <row r="97" spans="2:57" s="9" customFormat="1" ht="26.1" customHeight="1">
      <c r="C97" s="80" t="s">
        <v>61</v>
      </c>
      <c r="D97" s="81"/>
      <c r="E97" s="82" t="s">
        <v>102</v>
      </c>
      <c r="F97" s="82"/>
      <c r="G97" s="82"/>
      <c r="H97" s="82"/>
      <c r="I97" s="82"/>
      <c r="J97" s="82"/>
      <c r="K97" s="82"/>
      <c r="L97" s="82"/>
      <c r="M97" s="82"/>
      <c r="N97" s="82"/>
      <c r="O97" s="83"/>
      <c r="P97" s="84">
        <f t="shared" si="1"/>
        <v>0</v>
      </c>
      <c r="Q97" s="85"/>
      <c r="R97" s="85"/>
      <c r="S97" s="85"/>
      <c r="T97" s="85"/>
      <c r="U97" s="85"/>
      <c r="V97" s="85"/>
      <c r="W97" s="85"/>
      <c r="X97" s="85"/>
      <c r="Y97" s="85"/>
      <c r="Z97" s="86"/>
      <c r="AE97" s="54"/>
      <c r="BE97" s="55"/>
    </row>
    <row r="98" spans="2:57" s="9" customFormat="1" ht="26.1" customHeight="1">
      <c r="C98" s="80" t="s">
        <v>62</v>
      </c>
      <c r="D98" s="81"/>
      <c r="E98" s="82" t="s">
        <v>111</v>
      </c>
      <c r="F98" s="82"/>
      <c r="G98" s="82"/>
      <c r="H98" s="82"/>
      <c r="I98" s="82"/>
      <c r="J98" s="82"/>
      <c r="K98" s="82"/>
      <c r="L98" s="82"/>
      <c r="M98" s="82"/>
      <c r="N98" s="82"/>
      <c r="O98" s="83"/>
      <c r="P98" s="101">
        <f t="shared" si="1"/>
        <v>0</v>
      </c>
      <c r="Q98" s="102"/>
      <c r="R98" s="102"/>
      <c r="S98" s="102"/>
      <c r="T98" s="102"/>
      <c r="U98" s="102"/>
      <c r="V98" s="102"/>
      <c r="W98" s="102"/>
      <c r="X98" s="102"/>
      <c r="Y98" s="102"/>
      <c r="Z98" s="103"/>
      <c r="AE98" s="54"/>
      <c r="BE98" s="55"/>
    </row>
    <row r="99" spans="2:57" s="9" customFormat="1" ht="26.1" customHeight="1">
      <c r="C99" s="80" t="s">
        <v>63</v>
      </c>
      <c r="D99" s="81"/>
      <c r="E99" s="82" t="s">
        <v>113</v>
      </c>
      <c r="F99" s="82"/>
      <c r="G99" s="82"/>
      <c r="H99" s="82"/>
      <c r="I99" s="82"/>
      <c r="J99" s="82"/>
      <c r="K99" s="82"/>
      <c r="L99" s="82"/>
      <c r="M99" s="82"/>
      <c r="N99" s="82"/>
      <c r="O99" s="83"/>
      <c r="P99" s="84">
        <f t="shared" si="1"/>
        <v>0</v>
      </c>
      <c r="Q99" s="85"/>
      <c r="R99" s="85"/>
      <c r="S99" s="85"/>
      <c r="T99" s="85"/>
      <c r="U99" s="85"/>
      <c r="V99" s="85"/>
      <c r="W99" s="85"/>
      <c r="X99" s="85"/>
      <c r="Y99" s="85"/>
      <c r="Z99" s="86"/>
      <c r="AE99" s="54"/>
      <c r="BE99" s="55"/>
    </row>
    <row r="100" spans="2:57" s="9" customFormat="1" ht="26.1" customHeight="1">
      <c r="C100" s="80" t="s">
        <v>115</v>
      </c>
      <c r="D100" s="81"/>
      <c r="E100" s="82" t="s">
        <v>106</v>
      </c>
      <c r="F100" s="82"/>
      <c r="G100" s="82"/>
      <c r="H100" s="82"/>
      <c r="I100" s="82"/>
      <c r="J100" s="82"/>
      <c r="K100" s="82"/>
      <c r="L100" s="82"/>
      <c r="M100" s="82"/>
      <c r="N100" s="82"/>
      <c r="O100" s="83"/>
      <c r="P100" s="101">
        <f t="shared" si="1"/>
        <v>0</v>
      </c>
      <c r="Q100" s="102"/>
      <c r="R100" s="102"/>
      <c r="S100" s="102"/>
      <c r="T100" s="102"/>
      <c r="U100" s="102"/>
      <c r="V100" s="102"/>
      <c r="W100" s="102"/>
      <c r="X100" s="102"/>
      <c r="Y100" s="102"/>
      <c r="Z100" s="103"/>
      <c r="AE100" s="57"/>
      <c r="AF100" s="58"/>
      <c r="AG100" s="58"/>
      <c r="AH100" s="58"/>
      <c r="AI100" s="58"/>
      <c r="AJ100" s="58"/>
      <c r="AK100" s="58"/>
      <c r="AL100" s="58"/>
      <c r="AM100" s="58"/>
      <c r="AN100" s="58"/>
      <c r="AO100" s="58"/>
      <c r="AP100" s="58"/>
      <c r="AQ100" s="58"/>
      <c r="AR100" s="58"/>
      <c r="AS100" s="58"/>
      <c r="AT100" s="58"/>
      <c r="AU100" s="58"/>
      <c r="AV100" s="58"/>
      <c r="AW100" s="58"/>
      <c r="AX100" s="58"/>
      <c r="AY100" s="58"/>
      <c r="AZ100" s="58"/>
      <c r="BA100" s="58"/>
      <c r="BB100" s="58"/>
      <c r="BC100" s="58"/>
      <c r="BD100" s="58"/>
      <c r="BE100" s="59"/>
    </row>
    <row r="101" spans="2:57" s="9" customFormat="1" ht="20.100000000000001" customHeight="1">
      <c r="C101" s="114" t="s">
        <v>61</v>
      </c>
      <c r="D101" s="114"/>
      <c r="E101" s="60" t="s">
        <v>64</v>
      </c>
    </row>
    <row r="102" spans="2:57" s="9" customFormat="1" ht="15" customHeight="1">
      <c r="C102" s="80" t="str">
        <f>+C42</f>
        <v>日付</v>
      </c>
      <c r="D102" s="81"/>
      <c r="E102" s="81"/>
      <c r="F102" s="80" t="str">
        <f>+F42</f>
        <v>摘　　要</v>
      </c>
      <c r="G102" s="81"/>
      <c r="H102" s="81"/>
      <c r="I102" s="81"/>
      <c r="J102" s="81"/>
      <c r="K102" s="81"/>
      <c r="L102" s="81"/>
      <c r="M102" s="81"/>
      <c r="N102" s="81"/>
      <c r="O102" s="81"/>
      <c r="P102" s="81"/>
      <c r="Q102" s="137"/>
      <c r="R102" s="177" t="s">
        <v>69</v>
      </c>
      <c r="S102" s="177"/>
      <c r="T102" s="170" t="s">
        <v>70</v>
      </c>
      <c r="U102" s="170"/>
      <c r="V102" s="170"/>
      <c r="W102" s="170"/>
      <c r="X102" s="80" t="s">
        <v>72</v>
      </c>
      <c r="Y102" s="81"/>
      <c r="Z102" s="81"/>
      <c r="AA102" s="81"/>
      <c r="AB102" s="81"/>
      <c r="AC102" s="81"/>
      <c r="AD102" s="137"/>
      <c r="AE102" s="170" t="s">
        <v>73</v>
      </c>
      <c r="AF102" s="170"/>
      <c r="AG102" s="170"/>
      <c r="AH102" s="170"/>
      <c r="AI102" s="170"/>
      <c r="AJ102" s="170"/>
      <c r="AK102" s="170"/>
      <c r="AL102" s="170"/>
      <c r="AM102" s="170"/>
      <c r="AO102" s="171" t="s">
        <v>88</v>
      </c>
      <c r="AP102" s="171"/>
      <c r="AQ102" s="171"/>
      <c r="AR102" s="171"/>
      <c r="AS102" s="171"/>
      <c r="AT102" s="171"/>
      <c r="AU102" s="171"/>
      <c r="AV102" s="171"/>
    </row>
    <row r="103" spans="2:57" s="9" customFormat="1" ht="26.1" customHeight="1">
      <c r="C103" s="138" t="str">
        <f>IF(ISBLANK($C$43), "", $C$43)</f>
        <v/>
      </c>
      <c r="D103" s="139"/>
      <c r="E103" s="139"/>
      <c r="F103" s="140" t="str">
        <f>IF(ISBLANK($F$43), "", $F$43)</f>
        <v/>
      </c>
      <c r="G103" s="141"/>
      <c r="H103" s="141"/>
      <c r="I103" s="141" t="str">
        <f t="shared" ref="I103" si="2">IF(ISBLANK($C$43), "", $C$43)</f>
        <v/>
      </c>
      <c r="J103" s="141"/>
      <c r="K103" s="141"/>
      <c r="L103" s="141" t="str">
        <f t="shared" ref="L103" si="3">IF(ISBLANK($C$43), "", $C$43)</f>
        <v/>
      </c>
      <c r="M103" s="141"/>
      <c r="N103" s="141"/>
      <c r="O103" s="141" t="str">
        <f t="shared" ref="O103" si="4">IF(ISBLANK($C$43), "", $C$43)</f>
        <v/>
      </c>
      <c r="P103" s="141"/>
      <c r="Q103" s="142"/>
      <c r="R103" s="172" t="str">
        <f>IF(ISBLANK($R$43), "", $R$43)</f>
        <v/>
      </c>
      <c r="S103" s="118"/>
      <c r="T103" s="173">
        <f>$T$43</f>
        <v>0</v>
      </c>
      <c r="U103" s="174"/>
      <c r="V103" s="174"/>
      <c r="W103" s="175"/>
      <c r="X103" s="176">
        <f>$X$43</f>
        <v>0</v>
      </c>
      <c r="Y103" s="176"/>
      <c r="Z103" s="176"/>
      <c r="AA103" s="176"/>
      <c r="AB103" s="176"/>
      <c r="AC103" s="176"/>
      <c r="AD103" s="176"/>
      <c r="AE103" s="176">
        <f>ROUND(T103*X103,0)</f>
        <v>0</v>
      </c>
      <c r="AF103" s="176"/>
      <c r="AG103" s="176"/>
      <c r="AH103" s="176"/>
      <c r="AI103" s="176"/>
      <c r="AJ103" s="176"/>
      <c r="AK103" s="176"/>
      <c r="AL103" s="176"/>
      <c r="AM103" s="176"/>
      <c r="AO103" s="170"/>
      <c r="AP103" s="170"/>
      <c r="AQ103" s="170"/>
      <c r="AR103" s="80"/>
      <c r="AS103" s="56" t="s">
        <v>6</v>
      </c>
      <c r="AT103" s="137"/>
      <c r="AU103" s="170"/>
      <c r="AV103" s="170"/>
    </row>
    <row r="104" spans="2:57" s="9" customFormat="1" ht="26.1" customHeight="1">
      <c r="C104" s="160" t="str">
        <f>IF(ISBLANK($C$44), "", $C$44)</f>
        <v/>
      </c>
      <c r="D104" s="161"/>
      <c r="E104" s="161"/>
      <c r="F104" s="162" t="str">
        <f>IF(ISBLANK($F$44), "", $F$44)</f>
        <v/>
      </c>
      <c r="G104" s="163"/>
      <c r="H104" s="163"/>
      <c r="I104" s="163" t="str">
        <f t="shared" ref="I104" si="5">IF(ISBLANK($C$44), "", $C$44)</f>
        <v/>
      </c>
      <c r="J104" s="163"/>
      <c r="K104" s="163"/>
      <c r="L104" s="163" t="str">
        <f t="shared" ref="L104" si="6">IF(ISBLANK($C$44), "", $C$44)</f>
        <v/>
      </c>
      <c r="M104" s="163"/>
      <c r="N104" s="163"/>
      <c r="O104" s="163" t="str">
        <f t="shared" ref="O104" si="7">IF(ISBLANK($C$44), "", $C$44)</f>
        <v/>
      </c>
      <c r="P104" s="163"/>
      <c r="Q104" s="164"/>
      <c r="R104" s="145" t="str">
        <f>IF(ISBLANK($R$44), "", $R$44)</f>
        <v/>
      </c>
      <c r="S104" s="146"/>
      <c r="T104" s="147">
        <f>$T$44</f>
        <v>0</v>
      </c>
      <c r="U104" s="148"/>
      <c r="V104" s="148"/>
      <c r="W104" s="149"/>
      <c r="X104" s="150">
        <f>$X$44</f>
        <v>0</v>
      </c>
      <c r="Y104" s="150"/>
      <c r="Z104" s="150"/>
      <c r="AA104" s="150"/>
      <c r="AB104" s="150"/>
      <c r="AC104" s="150"/>
      <c r="AD104" s="150"/>
      <c r="AE104" s="150">
        <f t="shared" ref="AE104:AE105" si="8">ROUND(T104*X104,0)</f>
        <v>0</v>
      </c>
      <c r="AF104" s="150"/>
      <c r="AG104" s="150"/>
      <c r="AH104" s="150"/>
      <c r="AI104" s="150"/>
      <c r="AJ104" s="150"/>
      <c r="AK104" s="150"/>
      <c r="AL104" s="150"/>
      <c r="AM104" s="150"/>
      <c r="AO104" s="52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53"/>
    </row>
    <row r="105" spans="2:57" s="9" customFormat="1" ht="26.1" customHeight="1">
      <c r="C105" s="165" t="str">
        <f>IF(ISBLANK($C$45),"",$C$45)</f>
        <v/>
      </c>
      <c r="D105" s="166"/>
      <c r="E105" s="166"/>
      <c r="F105" s="167" t="str">
        <f>IF(ISBLANK($F$45),"",$F$45)</f>
        <v/>
      </c>
      <c r="G105" s="168"/>
      <c r="H105" s="168"/>
      <c r="I105" s="168" t="str">
        <f t="shared" ref="I105" si="9">IF(ISBLANK($C$45),"",$C$45)</f>
        <v/>
      </c>
      <c r="J105" s="168"/>
      <c r="K105" s="168"/>
      <c r="L105" s="168" t="str">
        <f t="shared" ref="L105" si="10">IF(ISBLANK($C$45),"",$C$45)</f>
        <v/>
      </c>
      <c r="M105" s="168"/>
      <c r="N105" s="168"/>
      <c r="O105" s="168" t="str">
        <f t="shared" ref="O105" si="11">IF(ISBLANK($C$45),"",$C$45)</f>
        <v/>
      </c>
      <c r="P105" s="168"/>
      <c r="Q105" s="169"/>
      <c r="R105" s="151" t="str">
        <f>IF(ISBLANK($R$45), "", $R$45)</f>
        <v/>
      </c>
      <c r="S105" s="152"/>
      <c r="T105" s="153">
        <f>$T$45</f>
        <v>0</v>
      </c>
      <c r="U105" s="154"/>
      <c r="V105" s="154"/>
      <c r="W105" s="155"/>
      <c r="X105" s="156">
        <f>$X$45</f>
        <v>0</v>
      </c>
      <c r="Y105" s="156"/>
      <c r="Z105" s="156"/>
      <c r="AA105" s="156"/>
      <c r="AB105" s="156"/>
      <c r="AC105" s="156"/>
      <c r="AD105" s="156"/>
      <c r="AE105" s="157">
        <f t="shared" si="8"/>
        <v>0</v>
      </c>
      <c r="AF105" s="158"/>
      <c r="AG105" s="158"/>
      <c r="AH105" s="158"/>
      <c r="AI105" s="158"/>
      <c r="AJ105" s="158"/>
      <c r="AK105" s="158"/>
      <c r="AL105" s="158"/>
      <c r="AM105" s="159"/>
      <c r="AO105" s="54"/>
      <c r="BE105" s="55"/>
    </row>
    <row r="106" spans="2:57" s="9" customFormat="1" ht="26.1" customHeight="1">
      <c r="C106" s="111"/>
      <c r="D106" s="112"/>
      <c r="E106" s="112"/>
      <c r="F106" s="112"/>
      <c r="G106" s="112"/>
      <c r="H106" s="112"/>
      <c r="I106" s="112"/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  <c r="V106" s="112"/>
      <c r="W106" s="112"/>
      <c r="X106" s="112"/>
      <c r="Y106" s="112"/>
      <c r="Z106" s="112"/>
      <c r="AA106" s="112"/>
      <c r="AB106" s="112"/>
      <c r="AC106" s="112"/>
      <c r="AD106" s="113"/>
      <c r="AE106" s="143">
        <f>SUM(AE103:AM105)</f>
        <v>0</v>
      </c>
      <c r="AF106" s="144"/>
      <c r="AG106" s="144"/>
      <c r="AH106" s="144"/>
      <c r="AI106" s="144"/>
      <c r="AJ106" s="144"/>
      <c r="AK106" s="144"/>
      <c r="AL106" s="144"/>
      <c r="AM106" s="144"/>
      <c r="AO106" s="57"/>
      <c r="AP106" s="58"/>
      <c r="AQ106" s="58"/>
      <c r="AR106" s="58"/>
      <c r="AS106" s="58"/>
      <c r="AT106" s="58"/>
      <c r="AU106" s="58"/>
      <c r="AV106" s="58"/>
      <c r="AW106" s="58"/>
      <c r="AX106" s="58"/>
      <c r="AY106" s="58"/>
      <c r="AZ106" s="58"/>
      <c r="BA106" s="58"/>
      <c r="BB106" s="58"/>
      <c r="BC106" s="58"/>
      <c r="BD106" s="58"/>
      <c r="BE106" s="59"/>
    </row>
    <row r="107" spans="2:57" s="9" customFormat="1" ht="5.0999999999999996" customHeight="1"/>
    <row r="108" spans="2:57" s="22" customFormat="1" ht="15" customHeight="1">
      <c r="B108" s="9"/>
      <c r="D108" s="104" t="s">
        <v>38</v>
      </c>
      <c r="E108" s="104"/>
      <c r="F108" s="89" t="s">
        <v>117</v>
      </c>
      <c r="G108" s="89"/>
      <c r="H108" s="89"/>
      <c r="I108" s="90"/>
      <c r="J108" s="127" t="s">
        <v>74</v>
      </c>
      <c r="K108" s="128"/>
      <c r="L108" s="22" t="s">
        <v>75</v>
      </c>
      <c r="Y108" s="104" t="s">
        <v>38</v>
      </c>
      <c r="Z108" s="104"/>
      <c r="AA108" s="124" t="s">
        <v>76</v>
      </c>
      <c r="AB108" s="125"/>
      <c r="AC108" s="125"/>
      <c r="AD108" s="125"/>
      <c r="AE108" s="126"/>
      <c r="AF108" s="22" t="s">
        <v>77</v>
      </c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</row>
    <row r="109" spans="2:57" s="22" customFormat="1" ht="5.0999999999999996" customHeight="1">
      <c r="B109" s="9"/>
      <c r="D109" s="61"/>
      <c r="E109" s="61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</row>
    <row r="110" spans="2:57" s="22" customFormat="1" ht="15" customHeight="1">
      <c r="B110" s="9"/>
      <c r="D110" s="104" t="s">
        <v>38</v>
      </c>
      <c r="E110" s="104"/>
      <c r="F110" s="124" t="s">
        <v>2</v>
      </c>
      <c r="G110" s="125"/>
      <c r="H110" s="125"/>
      <c r="I110" s="125"/>
      <c r="J110" s="126"/>
      <c r="K110" s="22" t="s">
        <v>78</v>
      </c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</row>
    <row r="111" spans="2:57" s="22" customFormat="1" ht="5.0999999999999996" customHeight="1">
      <c r="B111" s="9"/>
      <c r="D111" s="61"/>
      <c r="E111" s="61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</row>
    <row r="112" spans="2:57" s="22" customFormat="1" ht="15" customHeight="1">
      <c r="B112" s="9"/>
      <c r="D112" s="104" t="s">
        <v>38</v>
      </c>
      <c r="E112" s="104"/>
      <c r="F112" s="22" t="s">
        <v>79</v>
      </c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</row>
    <row r="113" spans="1:57" s="22" customFormat="1" ht="5.0999999999999996" customHeight="1">
      <c r="B113" s="9"/>
      <c r="D113" s="61"/>
      <c r="E113" s="61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</row>
    <row r="114" spans="1:57" s="22" customFormat="1" ht="15" customHeight="1">
      <c r="B114" s="9"/>
      <c r="D114" s="104" t="s">
        <v>38</v>
      </c>
      <c r="E114" s="104"/>
      <c r="F114" s="124" t="s">
        <v>80</v>
      </c>
      <c r="G114" s="125"/>
      <c r="H114" s="125"/>
      <c r="I114" s="125"/>
      <c r="J114" s="126"/>
      <c r="K114" s="22" t="s">
        <v>81</v>
      </c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</row>
    <row r="115" spans="1:57" s="22" customFormat="1" ht="5.0999999999999996" customHeight="1">
      <c r="B115" s="9"/>
      <c r="D115" s="61"/>
      <c r="E115" s="61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</row>
    <row r="116" spans="1:57" s="22" customFormat="1" ht="15" customHeight="1">
      <c r="B116" s="9"/>
      <c r="D116" s="104" t="s">
        <v>38</v>
      </c>
      <c r="E116" s="104"/>
      <c r="F116" s="22" t="s">
        <v>89</v>
      </c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</row>
    <row r="117" spans="1:57" s="9" customFormat="1" ht="5.0999999999999996" customHeight="1"/>
    <row r="118" spans="1:57" s="22" customFormat="1" ht="15" customHeight="1">
      <c r="C118" s="136" t="s">
        <v>44</v>
      </c>
      <c r="D118" s="136"/>
      <c r="E118" s="136"/>
      <c r="F118" s="136"/>
      <c r="G118" s="136"/>
      <c r="H118" s="136"/>
      <c r="I118" s="136" t="s">
        <v>90</v>
      </c>
      <c r="J118" s="136"/>
      <c r="K118" s="136"/>
      <c r="L118" s="136"/>
      <c r="M118" s="136"/>
      <c r="N118" s="136"/>
      <c r="P118" s="136" t="s">
        <v>91</v>
      </c>
      <c r="Q118" s="136"/>
      <c r="R118" s="136"/>
      <c r="S118" s="136"/>
      <c r="T118" s="136"/>
      <c r="U118" s="136"/>
      <c r="V118" s="136" t="s">
        <v>45</v>
      </c>
      <c r="W118" s="136"/>
      <c r="X118" s="136"/>
      <c r="Y118" s="136"/>
      <c r="Z118" s="136"/>
      <c r="AA118" s="136"/>
      <c r="AB118" s="47"/>
      <c r="AC118" s="136" t="s">
        <v>46</v>
      </c>
      <c r="AD118" s="136"/>
      <c r="AE118" s="136"/>
      <c r="AF118" s="136"/>
      <c r="AG118" s="136"/>
      <c r="AH118" s="136"/>
      <c r="AI118" s="136" t="s">
        <v>47</v>
      </c>
      <c r="AJ118" s="136"/>
      <c r="AK118" s="136"/>
      <c r="AL118" s="136"/>
      <c r="AM118" s="136"/>
      <c r="AN118" s="136"/>
      <c r="AP118" s="132" t="s">
        <v>49</v>
      </c>
      <c r="AQ118" s="133"/>
      <c r="AR118" s="133"/>
      <c r="AS118" s="122"/>
      <c r="AT118" s="132"/>
      <c r="AU118" s="133"/>
      <c r="AV118" s="133"/>
      <c r="AW118" s="133"/>
      <c r="AX118" s="122" t="s">
        <v>48</v>
      </c>
      <c r="AY118" s="129"/>
      <c r="AZ118" s="130"/>
      <c r="BA118" s="130"/>
      <c r="BB118" s="130"/>
      <c r="BC118" s="130"/>
      <c r="BD118" s="130"/>
      <c r="BE118" s="131"/>
    </row>
    <row r="119" spans="1:57" s="22" customFormat="1" ht="5.0999999999999996" customHeight="1">
      <c r="C119" s="136"/>
      <c r="D119" s="136"/>
      <c r="E119" s="136"/>
      <c r="F119" s="136"/>
      <c r="G119" s="136"/>
      <c r="H119" s="136"/>
      <c r="I119" s="136"/>
      <c r="J119" s="136"/>
      <c r="K119" s="136"/>
      <c r="L119" s="136"/>
      <c r="M119" s="136"/>
      <c r="N119" s="136"/>
      <c r="P119" s="136"/>
      <c r="Q119" s="136"/>
      <c r="R119" s="136"/>
      <c r="S119" s="136"/>
      <c r="T119" s="136"/>
      <c r="U119" s="136"/>
      <c r="V119" s="136"/>
      <c r="W119" s="136"/>
      <c r="X119" s="136"/>
      <c r="Y119" s="136"/>
      <c r="Z119" s="136"/>
      <c r="AA119" s="136"/>
      <c r="AB119" s="47"/>
      <c r="AC119" s="136"/>
      <c r="AD119" s="136"/>
      <c r="AE119" s="136"/>
      <c r="AF119" s="136"/>
      <c r="AG119" s="136"/>
      <c r="AH119" s="136"/>
      <c r="AI119" s="136"/>
      <c r="AJ119" s="136"/>
      <c r="AK119" s="136"/>
      <c r="AL119" s="136"/>
      <c r="AM119" s="136"/>
      <c r="AN119" s="136"/>
      <c r="AP119" s="134"/>
      <c r="AQ119" s="135"/>
      <c r="AR119" s="135"/>
      <c r="AS119" s="123"/>
      <c r="AT119" s="134"/>
      <c r="AU119" s="135"/>
      <c r="AV119" s="135"/>
      <c r="AW119" s="135"/>
      <c r="AX119" s="123"/>
      <c r="AY119" s="129"/>
      <c r="AZ119" s="130"/>
      <c r="BA119" s="130"/>
      <c r="BB119" s="130"/>
      <c r="BC119" s="130"/>
      <c r="BD119" s="130"/>
      <c r="BE119" s="131"/>
    </row>
    <row r="120" spans="1:57" s="22" customFormat="1" ht="15" customHeight="1">
      <c r="C120" s="136"/>
      <c r="D120" s="136"/>
      <c r="E120" s="136"/>
      <c r="F120" s="136"/>
      <c r="G120" s="136"/>
      <c r="H120" s="136"/>
      <c r="I120" s="136"/>
      <c r="J120" s="136"/>
      <c r="K120" s="136"/>
      <c r="L120" s="136"/>
      <c r="M120" s="136"/>
      <c r="N120" s="136"/>
      <c r="P120" s="136"/>
      <c r="Q120" s="136"/>
      <c r="R120" s="136"/>
      <c r="S120" s="136"/>
      <c r="T120" s="136"/>
      <c r="U120" s="136"/>
      <c r="V120" s="136"/>
      <c r="W120" s="136"/>
      <c r="X120" s="136"/>
      <c r="Y120" s="136"/>
      <c r="Z120" s="136"/>
      <c r="AA120" s="136"/>
      <c r="AB120" s="47"/>
      <c r="AC120" s="136"/>
      <c r="AD120" s="136"/>
      <c r="AE120" s="136"/>
      <c r="AF120" s="136"/>
      <c r="AG120" s="136"/>
      <c r="AH120" s="136"/>
      <c r="AI120" s="136"/>
      <c r="AJ120" s="136"/>
      <c r="AK120" s="136"/>
      <c r="AL120" s="136"/>
      <c r="AM120" s="136"/>
      <c r="AN120" s="136"/>
      <c r="AP120" s="132" t="s">
        <v>50</v>
      </c>
      <c r="AQ120" s="133"/>
      <c r="AR120" s="133"/>
      <c r="AS120" s="122"/>
      <c r="AT120" s="132"/>
      <c r="AU120" s="133"/>
      <c r="AV120" s="133"/>
      <c r="AW120" s="133"/>
      <c r="AX120" s="122" t="s">
        <v>48</v>
      </c>
      <c r="AY120" s="129"/>
      <c r="AZ120" s="130"/>
      <c r="BA120" s="130"/>
      <c r="BB120" s="130"/>
      <c r="BC120" s="130"/>
      <c r="BD120" s="130"/>
      <c r="BE120" s="131"/>
    </row>
    <row r="121" spans="1:57" s="22" customFormat="1" ht="5.0999999999999996" customHeight="1">
      <c r="C121" s="136"/>
      <c r="D121" s="136"/>
      <c r="E121" s="136"/>
      <c r="F121" s="136"/>
      <c r="G121" s="136"/>
      <c r="H121" s="136"/>
      <c r="I121" s="136"/>
      <c r="J121" s="136"/>
      <c r="K121" s="136"/>
      <c r="L121" s="136"/>
      <c r="M121" s="136"/>
      <c r="N121" s="136"/>
      <c r="P121" s="136"/>
      <c r="Q121" s="136"/>
      <c r="R121" s="136"/>
      <c r="S121" s="136"/>
      <c r="T121" s="136"/>
      <c r="U121" s="136"/>
      <c r="V121" s="136"/>
      <c r="W121" s="136"/>
      <c r="X121" s="136"/>
      <c r="Y121" s="136"/>
      <c r="Z121" s="136"/>
      <c r="AA121" s="136"/>
      <c r="AB121" s="47"/>
      <c r="AC121" s="136"/>
      <c r="AD121" s="136"/>
      <c r="AE121" s="136"/>
      <c r="AF121" s="136"/>
      <c r="AG121" s="136"/>
      <c r="AH121" s="136"/>
      <c r="AI121" s="136"/>
      <c r="AJ121" s="136"/>
      <c r="AK121" s="136"/>
      <c r="AL121" s="136"/>
      <c r="AM121" s="136"/>
      <c r="AN121" s="136"/>
      <c r="AP121" s="134"/>
      <c r="AQ121" s="135"/>
      <c r="AR121" s="135"/>
      <c r="AS121" s="123"/>
      <c r="AT121" s="134"/>
      <c r="AU121" s="135"/>
      <c r="AV121" s="135"/>
      <c r="AW121" s="135"/>
      <c r="AX121" s="123"/>
      <c r="AY121" s="129"/>
      <c r="AZ121" s="130"/>
      <c r="BA121" s="130"/>
      <c r="BB121" s="130"/>
      <c r="BC121" s="130"/>
      <c r="BD121" s="130"/>
      <c r="BE121" s="131"/>
    </row>
    <row r="122" spans="1:57" s="22" customFormat="1" ht="15" customHeight="1">
      <c r="C122" s="136"/>
      <c r="D122" s="136"/>
      <c r="E122" s="136"/>
      <c r="F122" s="136"/>
      <c r="G122" s="136"/>
      <c r="H122" s="136"/>
      <c r="I122" s="136"/>
      <c r="J122" s="136"/>
      <c r="K122" s="136"/>
      <c r="L122" s="136"/>
      <c r="M122" s="136"/>
      <c r="N122" s="136"/>
      <c r="P122" s="136"/>
      <c r="Q122" s="136"/>
      <c r="R122" s="136"/>
      <c r="S122" s="136"/>
      <c r="T122" s="136"/>
      <c r="U122" s="136"/>
      <c r="V122" s="136"/>
      <c r="W122" s="136"/>
      <c r="X122" s="136"/>
      <c r="Y122" s="136"/>
      <c r="Z122" s="136"/>
      <c r="AA122" s="136"/>
      <c r="AB122" s="47"/>
      <c r="AC122" s="136"/>
      <c r="AD122" s="136"/>
      <c r="AE122" s="136"/>
      <c r="AF122" s="136"/>
      <c r="AG122" s="136"/>
      <c r="AH122" s="136"/>
      <c r="AI122" s="136"/>
      <c r="AJ122" s="136"/>
      <c r="AK122" s="136"/>
      <c r="AL122" s="136"/>
      <c r="AM122" s="136"/>
      <c r="AN122" s="136"/>
      <c r="AP122" s="132" t="s">
        <v>51</v>
      </c>
      <c r="AQ122" s="133"/>
      <c r="AR122" s="133"/>
      <c r="AS122" s="122"/>
      <c r="AT122" s="132" t="s">
        <v>39</v>
      </c>
      <c r="AU122" s="133"/>
      <c r="AV122" s="133"/>
      <c r="AW122" s="133"/>
      <c r="AX122" s="122"/>
      <c r="AY122" s="129"/>
      <c r="AZ122" s="130"/>
      <c r="BA122" s="130"/>
      <c r="BB122" s="130"/>
      <c r="BC122" s="130"/>
      <c r="BD122" s="130"/>
      <c r="BE122" s="131"/>
    </row>
    <row r="123" spans="1:57" s="22" customFormat="1" ht="5.0999999999999996" customHeight="1">
      <c r="C123" s="136"/>
      <c r="D123" s="136"/>
      <c r="E123" s="136"/>
      <c r="F123" s="136"/>
      <c r="G123" s="136"/>
      <c r="H123" s="136"/>
      <c r="I123" s="136"/>
      <c r="J123" s="136"/>
      <c r="K123" s="136"/>
      <c r="L123" s="136"/>
      <c r="M123" s="136"/>
      <c r="N123" s="136"/>
      <c r="P123" s="136"/>
      <c r="Q123" s="136"/>
      <c r="R123" s="136"/>
      <c r="S123" s="136"/>
      <c r="T123" s="136"/>
      <c r="U123" s="136"/>
      <c r="V123" s="136"/>
      <c r="W123" s="136"/>
      <c r="X123" s="136"/>
      <c r="Y123" s="136"/>
      <c r="Z123" s="136"/>
      <c r="AA123" s="136"/>
      <c r="AB123" s="47"/>
      <c r="AC123" s="136"/>
      <c r="AD123" s="136"/>
      <c r="AE123" s="136"/>
      <c r="AF123" s="136"/>
      <c r="AG123" s="136"/>
      <c r="AH123" s="136"/>
      <c r="AI123" s="136"/>
      <c r="AJ123" s="136"/>
      <c r="AK123" s="136"/>
      <c r="AL123" s="136"/>
      <c r="AM123" s="136"/>
      <c r="AN123" s="136"/>
      <c r="AP123" s="134"/>
      <c r="AQ123" s="135"/>
      <c r="AR123" s="135"/>
      <c r="AS123" s="123"/>
      <c r="AT123" s="134"/>
      <c r="AU123" s="135"/>
      <c r="AV123" s="135"/>
      <c r="AW123" s="135"/>
      <c r="AX123" s="123"/>
      <c r="AY123" s="129"/>
      <c r="AZ123" s="130"/>
      <c r="BA123" s="130"/>
      <c r="BB123" s="130"/>
      <c r="BC123" s="130"/>
      <c r="BD123" s="130"/>
      <c r="BE123" s="131"/>
    </row>
    <row r="124" spans="1:57" s="22" customFormat="1" ht="15" customHeight="1">
      <c r="C124" s="136"/>
      <c r="D124" s="136"/>
      <c r="E124" s="136"/>
      <c r="F124" s="136"/>
      <c r="G124" s="136"/>
      <c r="H124" s="136"/>
      <c r="I124" s="136"/>
      <c r="J124" s="136"/>
      <c r="K124" s="136"/>
      <c r="L124" s="136"/>
      <c r="M124" s="136"/>
      <c r="N124" s="136"/>
      <c r="P124" s="136"/>
      <c r="Q124" s="136"/>
      <c r="R124" s="136"/>
      <c r="S124" s="136"/>
      <c r="T124" s="136"/>
      <c r="U124" s="136"/>
      <c r="V124" s="136"/>
      <c r="W124" s="136"/>
      <c r="X124" s="136"/>
      <c r="Y124" s="136"/>
      <c r="Z124" s="136"/>
      <c r="AA124" s="136"/>
      <c r="AB124" s="47"/>
      <c r="AC124" s="136"/>
      <c r="AD124" s="136"/>
      <c r="AE124" s="136"/>
      <c r="AF124" s="136"/>
      <c r="AG124" s="136"/>
      <c r="AH124" s="136"/>
      <c r="AI124" s="136"/>
      <c r="AJ124" s="136"/>
      <c r="AK124" s="136"/>
      <c r="AL124" s="136"/>
      <c r="AM124" s="136"/>
      <c r="AN124" s="136"/>
    </row>
    <row r="125" spans="1:57" s="22" customFormat="1" ht="15" customHeight="1">
      <c r="AP125" s="136" t="s">
        <v>52</v>
      </c>
      <c r="AQ125" s="136"/>
      <c r="AR125" s="136"/>
      <c r="AS125" s="136"/>
      <c r="AT125" s="136"/>
      <c r="AU125" s="136"/>
      <c r="AV125" s="136"/>
      <c r="AW125" s="136"/>
      <c r="AX125" s="136"/>
      <c r="AY125" s="136"/>
      <c r="AZ125" s="136"/>
      <c r="BA125" s="136"/>
      <c r="BB125" s="136"/>
      <c r="BC125" s="136"/>
      <c r="BD125" s="136"/>
      <c r="BE125" s="136"/>
    </row>
    <row r="126" spans="1:57" s="9" customFormat="1" ht="9.9499999999999993" customHeight="1">
      <c r="A126" s="48"/>
      <c r="J126" s="106" t="s">
        <v>42</v>
      </c>
      <c r="K126" s="107"/>
      <c r="L126" s="107"/>
      <c r="M126" s="107"/>
      <c r="N126" s="107"/>
      <c r="O126" s="108"/>
    </row>
    <row r="127" spans="1:57" s="9" customFormat="1" ht="12" customHeight="1">
      <c r="V127" s="244" t="s">
        <v>30</v>
      </c>
      <c r="W127" s="244"/>
      <c r="X127" s="244"/>
      <c r="Y127" s="244"/>
      <c r="Z127" s="244"/>
      <c r="AA127" s="244"/>
      <c r="AB127" s="244"/>
      <c r="AC127" s="244"/>
      <c r="AD127" s="244"/>
      <c r="AE127" s="244"/>
      <c r="AF127" s="245"/>
      <c r="AG127" s="246" t="s">
        <v>53</v>
      </c>
      <c r="AH127" s="247"/>
      <c r="AI127" s="248"/>
      <c r="AS127" s="132" t="s">
        <v>26</v>
      </c>
      <c r="AT127" s="133"/>
      <c r="AU127" s="133"/>
      <c r="AV127" s="133"/>
      <c r="AW127" s="133"/>
      <c r="AX127" s="122"/>
      <c r="AY127" s="24"/>
      <c r="AZ127" s="252" t="s">
        <v>24</v>
      </c>
      <c r="BA127" s="252"/>
      <c r="BB127" s="25"/>
      <c r="BC127" s="25"/>
      <c r="BD127" s="252" t="s">
        <v>23</v>
      </c>
      <c r="BE127" s="253"/>
    </row>
    <row r="128" spans="1:57" s="9" customFormat="1" ht="12" customHeight="1">
      <c r="V128" s="244"/>
      <c r="W128" s="244"/>
      <c r="X128" s="244"/>
      <c r="Y128" s="244"/>
      <c r="Z128" s="244"/>
      <c r="AA128" s="244"/>
      <c r="AB128" s="244"/>
      <c r="AC128" s="244"/>
      <c r="AD128" s="244"/>
      <c r="AE128" s="244"/>
      <c r="AF128" s="245"/>
      <c r="AG128" s="249"/>
      <c r="AH128" s="250"/>
      <c r="AI128" s="251"/>
      <c r="AS128" s="134"/>
      <c r="AT128" s="135"/>
      <c r="AU128" s="135"/>
      <c r="AV128" s="135"/>
      <c r="AW128" s="135"/>
      <c r="AX128" s="123"/>
      <c r="AY128" s="254" t="str">
        <f>IF(ISBLANK($AY$5), "", $AY$5)</f>
        <v/>
      </c>
      <c r="AZ128" s="171"/>
      <c r="BA128" s="171"/>
      <c r="BB128" s="26" t="s">
        <v>22</v>
      </c>
      <c r="BC128" s="171" t="str">
        <f>IF(ISBLANK($BC$5), "", $BC$5)</f>
        <v/>
      </c>
      <c r="BD128" s="171"/>
      <c r="BE128" s="203"/>
    </row>
    <row r="129" spans="2:57" s="9" customFormat="1" ht="12" customHeight="1">
      <c r="B129" s="105" t="s">
        <v>35</v>
      </c>
      <c r="C129" s="105"/>
      <c r="D129" s="105"/>
      <c r="E129" s="105"/>
      <c r="F129" s="105"/>
      <c r="G129" s="105"/>
      <c r="H129" s="105"/>
      <c r="I129" s="105"/>
      <c r="J129" s="105"/>
      <c r="K129" s="105"/>
      <c r="L129" s="105"/>
      <c r="M129" s="105"/>
      <c r="N129" s="105"/>
      <c r="O129" s="105"/>
      <c r="P129" s="105"/>
      <c r="Q129" s="105"/>
      <c r="R129" s="105"/>
      <c r="S129" s="105"/>
      <c r="T129" s="105"/>
      <c r="U129" s="105"/>
      <c r="V129" s="105"/>
      <c r="W129" s="105"/>
      <c r="X129" s="105"/>
      <c r="Y129" s="105"/>
      <c r="Z129" s="105"/>
      <c r="AA129" s="105"/>
      <c r="AB129" s="105"/>
      <c r="AC129" s="105"/>
      <c r="AD129" s="105"/>
      <c r="AE129" s="105"/>
      <c r="AF129" s="105"/>
      <c r="AS129" s="132" t="s">
        <v>25</v>
      </c>
      <c r="AT129" s="133"/>
      <c r="AU129" s="133"/>
      <c r="AV129" s="133"/>
      <c r="AW129" s="133"/>
      <c r="AX129" s="122"/>
      <c r="AY129" s="236" t="str">
        <f>IF(ISBLANK($AY$6), "", $AY$6)</f>
        <v/>
      </c>
      <c r="AZ129" s="237"/>
      <c r="BA129" s="237"/>
      <c r="BB129" s="237"/>
      <c r="BC129" s="237"/>
      <c r="BD129" s="237"/>
      <c r="BE129" s="238"/>
    </row>
    <row r="130" spans="2:57" s="9" customFormat="1" ht="12" customHeight="1">
      <c r="B130" s="105"/>
      <c r="C130" s="105"/>
      <c r="D130" s="105"/>
      <c r="E130" s="105"/>
      <c r="F130" s="105"/>
      <c r="G130" s="105"/>
      <c r="H130" s="105"/>
      <c r="I130" s="105"/>
      <c r="J130" s="105"/>
      <c r="K130" s="105"/>
      <c r="L130" s="105"/>
      <c r="M130" s="105"/>
      <c r="N130" s="105"/>
      <c r="O130" s="105"/>
      <c r="P130" s="105"/>
      <c r="Q130" s="105"/>
      <c r="R130" s="105"/>
      <c r="S130" s="105"/>
      <c r="T130" s="105"/>
      <c r="U130" s="105"/>
      <c r="V130" s="105"/>
      <c r="W130" s="105"/>
      <c r="X130" s="105"/>
      <c r="Y130" s="105"/>
      <c r="Z130" s="105"/>
      <c r="AA130" s="105"/>
      <c r="AB130" s="105"/>
      <c r="AC130" s="105"/>
      <c r="AD130" s="105"/>
      <c r="AE130" s="105"/>
      <c r="AF130" s="105"/>
      <c r="AS130" s="134"/>
      <c r="AT130" s="135"/>
      <c r="AU130" s="135"/>
      <c r="AV130" s="135"/>
      <c r="AW130" s="135"/>
      <c r="AX130" s="123"/>
      <c r="AY130" s="239"/>
      <c r="AZ130" s="240"/>
      <c r="BA130" s="240"/>
      <c r="BB130" s="240"/>
      <c r="BC130" s="240"/>
      <c r="BD130" s="240"/>
      <c r="BE130" s="241"/>
    </row>
    <row r="131" spans="2:57" s="9" customFormat="1" ht="5.0999999999999996" customHeight="1">
      <c r="AS131" s="34"/>
      <c r="AT131" s="34"/>
      <c r="AU131" s="34"/>
      <c r="AV131" s="34"/>
      <c r="AW131" s="34"/>
      <c r="AX131" s="34"/>
      <c r="AY131" s="27"/>
      <c r="AZ131" s="27"/>
      <c r="BA131" s="27"/>
      <c r="BB131" s="27"/>
      <c r="BC131" s="27"/>
      <c r="BD131" s="27"/>
      <c r="BE131" s="27"/>
    </row>
    <row r="132" spans="2:57" s="9" customFormat="1">
      <c r="B132" s="12" t="s">
        <v>36</v>
      </c>
      <c r="C132" s="12"/>
      <c r="D132" s="12"/>
      <c r="E132" s="12"/>
      <c r="F132" s="12"/>
      <c r="G132" s="12"/>
      <c r="H132" s="12"/>
      <c r="I132" s="12"/>
      <c r="AG132" s="28" t="s">
        <v>28</v>
      </c>
    </row>
    <row r="133" spans="2:57" s="9" customFormat="1">
      <c r="AF133" s="24"/>
      <c r="AG133" s="116" t="str">
        <f>IF(会社情報!$C$6="しない",会社情報!$C$14,"")</f>
        <v>956</v>
      </c>
      <c r="AH133" s="116"/>
      <c r="AI133" s="116"/>
      <c r="AJ133" s="25" t="str">
        <f>IF(会社情報!$C$6="しない","-","")</f>
        <v>-</v>
      </c>
      <c r="AK133" s="116" t="str">
        <f>IF(会社情報!$C$6="しない",会社情報!$F$14,"")</f>
        <v>1937</v>
      </c>
      <c r="AL133" s="116"/>
      <c r="AM133" s="116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9"/>
    </row>
    <row r="134" spans="2:57" s="9" customFormat="1">
      <c r="AF134" s="30"/>
      <c r="AG134" s="242" t="str">
        <f>IF(会社情報!$C$6="しない",会社情報!$C$15,"")</f>
        <v>新潟県阿賀野市福井905番地</v>
      </c>
      <c r="AH134" s="242"/>
      <c r="AI134" s="242"/>
      <c r="AJ134" s="242"/>
      <c r="AK134" s="242"/>
      <c r="AL134" s="242"/>
      <c r="AM134" s="242"/>
      <c r="AN134" s="242"/>
      <c r="AO134" s="242"/>
      <c r="AP134" s="242"/>
      <c r="AQ134" s="242"/>
      <c r="AR134" s="242"/>
      <c r="AS134" s="242"/>
      <c r="AT134" s="242"/>
      <c r="AU134" s="242"/>
      <c r="AV134" s="242"/>
      <c r="AW134" s="242"/>
      <c r="AX134" s="242"/>
      <c r="AY134" s="242"/>
      <c r="AZ134" s="242"/>
      <c r="BA134" s="242"/>
      <c r="BB134" s="242"/>
      <c r="BC134" s="242"/>
      <c r="BD134" s="242"/>
      <c r="BE134" s="243"/>
    </row>
    <row r="135" spans="2:57" s="9" customFormat="1">
      <c r="AF135" s="30"/>
      <c r="AG135" s="242"/>
      <c r="AH135" s="242"/>
      <c r="AI135" s="242"/>
      <c r="AJ135" s="242"/>
      <c r="AK135" s="242"/>
      <c r="AL135" s="242"/>
      <c r="AM135" s="242"/>
      <c r="AN135" s="242"/>
      <c r="AO135" s="242"/>
      <c r="AP135" s="242"/>
      <c r="AQ135" s="242"/>
      <c r="AR135" s="242"/>
      <c r="AS135" s="242"/>
      <c r="AT135" s="242"/>
      <c r="AU135" s="242"/>
      <c r="AV135" s="242"/>
      <c r="AW135" s="242"/>
      <c r="AX135" s="242"/>
      <c r="AY135" s="242"/>
      <c r="AZ135" s="242"/>
      <c r="BA135" s="242"/>
      <c r="BB135" s="242"/>
      <c r="BC135" s="242"/>
      <c r="BD135" s="242"/>
      <c r="BE135" s="243"/>
    </row>
    <row r="136" spans="2:57" s="9" customFormat="1" ht="13.5" customHeight="1">
      <c r="B136" s="104" t="s">
        <v>54</v>
      </c>
      <c r="C136" s="104"/>
      <c r="D136" s="104"/>
      <c r="E136" s="225" t="str">
        <f>IF(ISBLANK($E$13), "", $E$13)</f>
        <v/>
      </c>
      <c r="F136" s="225"/>
      <c r="G136" s="225"/>
      <c r="H136" s="225"/>
      <c r="I136" s="225"/>
      <c r="J136" s="225"/>
      <c r="K136" s="225"/>
      <c r="L136" s="225"/>
      <c r="M136" s="225"/>
      <c r="N136" s="225"/>
      <c r="O136" s="225"/>
      <c r="P136" s="225"/>
      <c r="Q136" s="225"/>
      <c r="R136" s="225"/>
      <c r="S136" s="225"/>
      <c r="T136" s="225"/>
      <c r="U136" s="49"/>
      <c r="V136" s="226" t="str">
        <f>IF(ISBLANK($V$13), "", $V$13)</f>
        <v/>
      </c>
      <c r="W136" s="227"/>
      <c r="X136" s="227"/>
      <c r="Y136" s="227"/>
      <c r="Z136" s="228"/>
      <c r="AB136" s="232" t="str">
        <f>IF(ISBLANK($AB$13), "", $AB$13)</f>
        <v/>
      </c>
      <c r="AC136" s="233"/>
      <c r="AF136" s="30"/>
      <c r="AG136" s="205" t="str">
        <f>IF(会社情報!$C$6="しない",会社情報!$C$16,"")</f>
        <v>小菅建設興業株式会社</v>
      </c>
      <c r="AH136" s="205"/>
      <c r="AI136" s="205"/>
      <c r="AJ136" s="205"/>
      <c r="AK136" s="205"/>
      <c r="AL136" s="205"/>
      <c r="AM136" s="205"/>
      <c r="AN136" s="205"/>
      <c r="AO136" s="205"/>
      <c r="AP136" s="205"/>
      <c r="AQ136" s="205"/>
      <c r="AR136" s="205"/>
      <c r="AS136" s="205"/>
      <c r="AT136" s="205"/>
      <c r="AU136" s="205"/>
      <c r="AV136" s="205"/>
      <c r="AW136" s="205"/>
      <c r="AX136" s="205"/>
      <c r="AY136" s="205"/>
      <c r="AZ136" s="205"/>
      <c r="BA136" s="205"/>
      <c r="BB136" s="205"/>
      <c r="BC136" s="205"/>
      <c r="BD136" s="205"/>
      <c r="BE136" s="206"/>
    </row>
    <row r="137" spans="2:57" s="9" customFormat="1" ht="13.5" customHeight="1">
      <c r="B137" s="104"/>
      <c r="C137" s="104"/>
      <c r="D137" s="104"/>
      <c r="E137" s="225"/>
      <c r="F137" s="225"/>
      <c r="G137" s="225"/>
      <c r="H137" s="225"/>
      <c r="I137" s="225"/>
      <c r="J137" s="225"/>
      <c r="K137" s="225"/>
      <c r="L137" s="225"/>
      <c r="M137" s="225"/>
      <c r="N137" s="225"/>
      <c r="O137" s="225"/>
      <c r="P137" s="225"/>
      <c r="Q137" s="225"/>
      <c r="R137" s="225"/>
      <c r="S137" s="225"/>
      <c r="T137" s="225"/>
      <c r="U137" s="49"/>
      <c r="V137" s="229"/>
      <c r="W137" s="230"/>
      <c r="X137" s="230"/>
      <c r="Y137" s="230"/>
      <c r="Z137" s="231"/>
      <c r="AA137" s="9" t="s">
        <v>22</v>
      </c>
      <c r="AB137" s="234"/>
      <c r="AC137" s="235"/>
      <c r="AF137" s="30"/>
      <c r="AG137" s="205"/>
      <c r="AH137" s="205"/>
      <c r="AI137" s="205"/>
      <c r="AJ137" s="205"/>
      <c r="AK137" s="205"/>
      <c r="AL137" s="205"/>
      <c r="AM137" s="205"/>
      <c r="AN137" s="205"/>
      <c r="AO137" s="205"/>
      <c r="AP137" s="205"/>
      <c r="AQ137" s="205"/>
      <c r="AR137" s="205"/>
      <c r="AS137" s="205"/>
      <c r="AT137" s="205"/>
      <c r="AU137" s="205"/>
      <c r="AV137" s="205"/>
      <c r="AW137" s="205"/>
      <c r="AX137" s="205"/>
      <c r="AY137" s="205"/>
      <c r="AZ137" s="205"/>
      <c r="BA137" s="205"/>
      <c r="BB137" s="205"/>
      <c r="BC137" s="205"/>
      <c r="BD137" s="205"/>
      <c r="BE137" s="206"/>
    </row>
    <row r="138" spans="2:57" s="9" customFormat="1">
      <c r="L138" s="31"/>
      <c r="M138" s="31"/>
      <c r="N138" s="31"/>
      <c r="O138" s="31"/>
      <c r="AF138" s="30"/>
      <c r="AG138" s="205" t="str">
        <f>IF(会社情報!$C$6="しない",会社情報!$C$17,"")</f>
        <v>登録番号　　T　5110001011484</v>
      </c>
      <c r="AH138" s="205"/>
      <c r="AI138" s="205"/>
      <c r="AJ138" s="205"/>
      <c r="AK138" s="205"/>
      <c r="AL138" s="205"/>
      <c r="AM138" s="205"/>
      <c r="AN138" s="205"/>
      <c r="AO138" s="205"/>
      <c r="AP138" s="205"/>
      <c r="AQ138" s="205"/>
      <c r="AR138" s="205"/>
      <c r="AS138" s="205"/>
      <c r="AT138" s="205"/>
      <c r="AU138" s="205"/>
      <c r="AV138" s="205"/>
      <c r="AW138" s="205"/>
      <c r="AX138" s="205"/>
      <c r="AY138" s="205"/>
      <c r="AZ138" s="205"/>
      <c r="BA138" s="205"/>
      <c r="BB138" s="205"/>
      <c r="BC138" s="205"/>
      <c r="BD138" s="205"/>
      <c r="BE138" s="206"/>
    </row>
    <row r="139" spans="2:57" s="9" customFormat="1">
      <c r="B139" s="104" t="s">
        <v>55</v>
      </c>
      <c r="C139" s="104"/>
      <c r="D139" s="104"/>
      <c r="E139" s="89" t="str">
        <f>IF(ISBLANK($E$16), "", $E$16)</f>
        <v/>
      </c>
      <c r="F139" s="89"/>
      <c r="G139" s="89"/>
      <c r="H139" s="89"/>
      <c r="I139" s="89"/>
      <c r="J139" s="89"/>
      <c r="K139" s="89"/>
      <c r="L139" s="89"/>
      <c r="M139" s="89"/>
      <c r="N139" s="89"/>
      <c r="O139" s="89"/>
      <c r="P139" s="89"/>
      <c r="Q139" s="89"/>
      <c r="R139" s="89"/>
      <c r="S139" s="89"/>
      <c r="T139" s="89"/>
      <c r="U139" s="89"/>
      <c r="V139" s="89"/>
      <c r="W139" s="89"/>
      <c r="X139" s="89"/>
      <c r="Y139" s="89"/>
      <c r="Z139" s="89"/>
      <c r="AA139" s="89"/>
      <c r="AB139" s="89"/>
      <c r="AC139" s="89"/>
      <c r="AD139" s="89"/>
      <c r="AF139" s="30"/>
      <c r="AG139" s="205" t="str">
        <f>IF(会社情報!$C$6="しない","TEL "&amp;会社情報!$C$18,"")</f>
        <v>TEL 0250-62-0505</v>
      </c>
      <c r="AH139" s="205"/>
      <c r="AI139" s="205"/>
      <c r="AJ139" s="205"/>
      <c r="AK139" s="205"/>
      <c r="AL139" s="205"/>
      <c r="AM139" s="205"/>
      <c r="AN139" s="205"/>
      <c r="AO139" s="205"/>
      <c r="AP139" s="205"/>
      <c r="AQ139" s="205"/>
      <c r="AR139" s="205"/>
      <c r="AS139" s="205"/>
      <c r="AT139" s="205"/>
      <c r="AU139" s="205"/>
      <c r="AV139" s="205"/>
      <c r="AW139" s="205"/>
      <c r="AX139" s="205"/>
      <c r="AY139" s="205"/>
      <c r="AZ139" s="205"/>
      <c r="BA139" s="205"/>
      <c r="BB139" s="205"/>
      <c r="BC139" s="205"/>
      <c r="BD139" s="205"/>
      <c r="BE139" s="206"/>
    </row>
    <row r="140" spans="2:57" s="9" customFormat="1">
      <c r="B140" s="104"/>
      <c r="C140" s="104"/>
      <c r="D140" s="104"/>
      <c r="E140" s="89"/>
      <c r="F140" s="89"/>
      <c r="G140" s="89"/>
      <c r="H140" s="89"/>
      <c r="I140" s="89"/>
      <c r="J140" s="89"/>
      <c r="K140" s="89"/>
      <c r="L140" s="89"/>
      <c r="M140" s="89"/>
      <c r="N140" s="89"/>
      <c r="O140" s="89"/>
      <c r="P140" s="89"/>
      <c r="Q140" s="89"/>
      <c r="R140" s="89"/>
      <c r="S140" s="89"/>
      <c r="T140" s="89"/>
      <c r="U140" s="89"/>
      <c r="V140" s="89"/>
      <c r="W140" s="89"/>
      <c r="X140" s="89"/>
      <c r="Y140" s="89"/>
      <c r="Z140" s="89"/>
      <c r="AA140" s="89"/>
      <c r="AB140" s="89"/>
      <c r="AC140" s="89"/>
      <c r="AD140" s="89"/>
      <c r="AF140" s="32"/>
      <c r="AG140" s="207" t="str">
        <f>IF(会社情報!$C$6="しない","FAX "&amp;会社情報!$C$19,"")</f>
        <v>FAX 0250-62-1711</v>
      </c>
      <c r="AH140" s="207"/>
      <c r="AI140" s="207"/>
      <c r="AJ140" s="207"/>
      <c r="AK140" s="207"/>
      <c r="AL140" s="207"/>
      <c r="AM140" s="207"/>
      <c r="AN140" s="207"/>
      <c r="AO140" s="207"/>
      <c r="AP140" s="207"/>
      <c r="AQ140" s="207"/>
      <c r="AR140" s="207"/>
      <c r="AS140" s="207"/>
      <c r="AT140" s="207"/>
      <c r="AU140" s="207"/>
      <c r="AV140" s="207"/>
      <c r="AW140" s="207"/>
      <c r="AX140" s="207"/>
      <c r="AY140" s="207"/>
      <c r="AZ140" s="207"/>
      <c r="BA140" s="207"/>
      <c r="BB140" s="207"/>
      <c r="BC140" s="207"/>
      <c r="BD140" s="207"/>
      <c r="BE140" s="208"/>
    </row>
    <row r="141" spans="2:57" s="9" customFormat="1" ht="5.0999999999999996" customHeight="1"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2:57" s="9" customFormat="1" ht="5.0999999999999996" customHeight="1"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2:57" s="9" customFormat="1" ht="5.0999999999999996" customHeight="1"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2:57" s="9" customFormat="1" ht="9.9499999999999993" customHeight="1" thickBot="1">
      <c r="AG144" s="23"/>
      <c r="AH144" s="209" t="s">
        <v>2</v>
      </c>
      <c r="AI144" s="209"/>
      <c r="AJ144" s="209"/>
      <c r="AK144" s="209"/>
      <c r="AL144" s="209"/>
      <c r="AM144" s="209"/>
      <c r="AN144" s="209"/>
      <c r="AO144" s="209"/>
      <c r="AP144" s="210" t="str">
        <f>IF(会社情報!C9&gt;0,会社情報!$C$9,"")</f>
        <v/>
      </c>
      <c r="AQ144" s="211"/>
      <c r="AR144" s="211"/>
      <c r="AS144" s="211"/>
      <c r="AT144" s="211"/>
      <c r="AU144" s="211"/>
      <c r="AV144" s="211"/>
      <c r="AW144" s="211"/>
      <c r="AX144" s="211"/>
      <c r="AY144" s="211"/>
      <c r="AZ144" s="211"/>
      <c r="BA144" s="211"/>
      <c r="BB144" s="211"/>
      <c r="BC144" s="211"/>
      <c r="BD144" s="211"/>
      <c r="BE144" s="212"/>
    </row>
    <row r="145" spans="3:59" s="9" customFormat="1" ht="15" customHeight="1" thickTop="1">
      <c r="C145" s="216" t="s">
        <v>32</v>
      </c>
      <c r="D145" s="216"/>
      <c r="E145" s="216"/>
      <c r="F145" s="216"/>
      <c r="G145" s="216"/>
      <c r="H145" s="216"/>
      <c r="I145" s="216"/>
      <c r="J145" s="216"/>
      <c r="K145" s="216"/>
      <c r="L145" s="216"/>
      <c r="M145" s="216"/>
      <c r="N145" s="216"/>
      <c r="O145" s="216"/>
      <c r="P145" s="219">
        <f>+P22</f>
        <v>0</v>
      </c>
      <c r="Q145" s="220"/>
      <c r="R145" s="220"/>
      <c r="S145" s="220"/>
      <c r="T145" s="220"/>
      <c r="U145" s="220"/>
      <c r="V145" s="220"/>
      <c r="W145" s="220"/>
      <c r="X145" s="220"/>
      <c r="Y145" s="220"/>
      <c r="Z145" s="220"/>
      <c r="AG145" s="23"/>
      <c r="AH145" s="180"/>
      <c r="AI145" s="180"/>
      <c r="AJ145" s="180"/>
      <c r="AK145" s="180"/>
      <c r="AL145" s="180"/>
      <c r="AM145" s="180"/>
      <c r="AN145" s="180"/>
      <c r="AO145" s="180"/>
      <c r="AP145" s="213"/>
      <c r="AQ145" s="214"/>
      <c r="AR145" s="214"/>
      <c r="AS145" s="214"/>
      <c r="AT145" s="214"/>
      <c r="AU145" s="214"/>
      <c r="AV145" s="214"/>
      <c r="AW145" s="214"/>
      <c r="AX145" s="214"/>
      <c r="AY145" s="214"/>
      <c r="AZ145" s="214"/>
      <c r="BA145" s="214"/>
      <c r="BB145" s="214"/>
      <c r="BC145" s="214"/>
      <c r="BD145" s="214"/>
      <c r="BE145" s="215"/>
    </row>
    <row r="146" spans="3:59" s="9" customFormat="1" ht="9.9499999999999993" customHeight="1">
      <c r="C146" s="217"/>
      <c r="D146" s="217"/>
      <c r="E146" s="217"/>
      <c r="F146" s="217"/>
      <c r="G146" s="217"/>
      <c r="H146" s="217"/>
      <c r="I146" s="217"/>
      <c r="J146" s="217"/>
      <c r="K146" s="217"/>
      <c r="L146" s="217"/>
      <c r="M146" s="217"/>
      <c r="N146" s="217"/>
      <c r="O146" s="217"/>
      <c r="P146" s="221"/>
      <c r="Q146" s="221"/>
      <c r="R146" s="221"/>
      <c r="S146" s="221"/>
      <c r="T146" s="221"/>
      <c r="U146" s="221"/>
      <c r="V146" s="221"/>
      <c r="W146" s="221"/>
      <c r="X146" s="221"/>
      <c r="Y146" s="221"/>
      <c r="Z146" s="221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3:59" s="9" customFormat="1" ht="9.9499999999999993" customHeight="1" thickBot="1">
      <c r="C147" s="218"/>
      <c r="D147" s="218"/>
      <c r="E147" s="218"/>
      <c r="F147" s="218"/>
      <c r="G147" s="218"/>
      <c r="H147" s="218"/>
      <c r="I147" s="218"/>
      <c r="J147" s="218"/>
      <c r="K147" s="218"/>
      <c r="L147" s="218"/>
      <c r="M147" s="218"/>
      <c r="N147" s="218"/>
      <c r="O147" s="218"/>
      <c r="P147" s="222"/>
      <c r="Q147" s="222"/>
      <c r="R147" s="222"/>
      <c r="S147" s="222"/>
      <c r="T147" s="222"/>
      <c r="U147" s="222"/>
      <c r="V147" s="222"/>
      <c r="W147" s="222"/>
      <c r="X147" s="222"/>
      <c r="Y147" s="222"/>
      <c r="Z147" s="222"/>
      <c r="AE147" s="170" t="s">
        <v>10</v>
      </c>
      <c r="AF147" s="170"/>
      <c r="AG147" s="170"/>
      <c r="AH147" s="170"/>
      <c r="AI147" s="170"/>
      <c r="AJ147" s="170"/>
      <c r="AK147" s="223" t="str">
        <f>IF(会社情報!$C$6="しない",会社情報!$C$22,"")</f>
        <v>第四北越銀行</v>
      </c>
      <c r="AL147" s="223"/>
      <c r="AM147" s="223"/>
      <c r="AN147" s="223"/>
      <c r="AO147" s="223"/>
      <c r="AP147" s="223"/>
      <c r="AQ147" s="223"/>
      <c r="AR147" s="223"/>
      <c r="AS147" s="223"/>
      <c r="AT147" s="223"/>
      <c r="AU147" s="223"/>
      <c r="AV147" s="223"/>
      <c r="AW147" s="223"/>
      <c r="AX147" s="223"/>
      <c r="AY147" s="223"/>
      <c r="AZ147" s="223"/>
      <c r="BA147" s="223"/>
      <c r="BB147" s="223"/>
      <c r="BC147" s="223"/>
      <c r="BD147" s="223"/>
      <c r="BE147" s="223"/>
      <c r="BF147" s="23"/>
      <c r="BG147" s="23"/>
    </row>
    <row r="148" spans="3:59" s="9" customFormat="1" ht="9.9499999999999993" customHeight="1" thickTop="1">
      <c r="C148" s="187" t="s">
        <v>33</v>
      </c>
      <c r="D148" s="187"/>
      <c r="E148" s="180" t="s">
        <v>116</v>
      </c>
      <c r="F148" s="180"/>
      <c r="G148" s="180"/>
      <c r="H148" s="180"/>
      <c r="I148" s="180"/>
      <c r="J148" s="180"/>
      <c r="K148" s="180"/>
      <c r="L148" s="180"/>
      <c r="M148" s="180"/>
      <c r="N148" s="180"/>
      <c r="O148" s="180"/>
      <c r="P148" s="189">
        <f>+P25</f>
        <v>0</v>
      </c>
      <c r="Q148" s="190"/>
      <c r="R148" s="190"/>
      <c r="S148" s="190"/>
      <c r="T148" s="190"/>
      <c r="U148" s="190"/>
      <c r="V148" s="190"/>
      <c r="W148" s="190"/>
      <c r="X148" s="190"/>
      <c r="Y148" s="190"/>
      <c r="Z148" s="190"/>
      <c r="AE148" s="209"/>
      <c r="AF148" s="209"/>
      <c r="AG148" s="209"/>
      <c r="AH148" s="209"/>
      <c r="AI148" s="209"/>
      <c r="AJ148" s="209"/>
      <c r="AK148" s="224"/>
      <c r="AL148" s="224"/>
      <c r="AM148" s="224"/>
      <c r="AN148" s="224"/>
      <c r="AO148" s="224"/>
      <c r="AP148" s="224"/>
      <c r="AQ148" s="224"/>
      <c r="AR148" s="224"/>
      <c r="AS148" s="224"/>
      <c r="AT148" s="224"/>
      <c r="AU148" s="224"/>
      <c r="AV148" s="224"/>
      <c r="AW148" s="224"/>
      <c r="AX148" s="224"/>
      <c r="AY148" s="224"/>
      <c r="AZ148" s="224"/>
      <c r="BA148" s="224"/>
      <c r="BB148" s="224"/>
      <c r="BC148" s="224"/>
      <c r="BD148" s="224"/>
      <c r="BE148" s="224"/>
      <c r="BF148" s="23"/>
      <c r="BG148" s="23"/>
    </row>
    <row r="149" spans="3:59" s="9" customFormat="1" ht="9.9499999999999993" customHeight="1">
      <c r="C149" s="188"/>
      <c r="D149" s="188"/>
      <c r="E149" s="170"/>
      <c r="F149" s="170"/>
      <c r="G149" s="170"/>
      <c r="H149" s="170"/>
      <c r="I149" s="170"/>
      <c r="J149" s="170"/>
      <c r="K149" s="170"/>
      <c r="L149" s="170"/>
      <c r="M149" s="170"/>
      <c r="N149" s="170"/>
      <c r="O149" s="170"/>
      <c r="P149" s="191"/>
      <c r="Q149" s="191"/>
      <c r="R149" s="191"/>
      <c r="S149" s="191"/>
      <c r="T149" s="191"/>
      <c r="U149" s="191"/>
      <c r="V149" s="191"/>
      <c r="W149" s="191"/>
      <c r="X149" s="191"/>
      <c r="Y149" s="191"/>
      <c r="Z149" s="191"/>
      <c r="AE149" s="192" t="s">
        <v>34</v>
      </c>
      <c r="AF149" s="192"/>
      <c r="AG149" s="192"/>
      <c r="AH149" s="192"/>
      <c r="AI149" s="192"/>
      <c r="AJ149" s="192"/>
      <c r="AK149" s="194" t="str">
        <f>IF(会社情報!$C$6="しない",会社情報!$C$24,"")</f>
        <v>ｺｽｹﾞｹﾝｾﾂｺｳｷﾞｮｳｶﾌﾞｼｷｶﾞｲｼ</v>
      </c>
      <c r="AL149" s="194"/>
      <c r="AM149" s="194"/>
      <c r="AN149" s="194"/>
      <c r="AO149" s="194"/>
      <c r="AP149" s="194"/>
      <c r="AQ149" s="194"/>
      <c r="AR149" s="194"/>
      <c r="AS149" s="194"/>
      <c r="AT149" s="194"/>
      <c r="AU149" s="194"/>
      <c r="AV149" s="194"/>
      <c r="AW149" s="194"/>
      <c r="AX149" s="194"/>
      <c r="AY149" s="194"/>
      <c r="AZ149" s="194"/>
      <c r="BA149" s="194"/>
      <c r="BB149" s="194"/>
      <c r="BC149" s="194"/>
      <c r="BD149" s="194"/>
      <c r="BE149" s="194"/>
    </row>
    <row r="150" spans="3:59" s="9" customFormat="1" ht="9.9499999999999993" customHeight="1">
      <c r="C150" s="188"/>
      <c r="D150" s="188"/>
      <c r="E150" s="170"/>
      <c r="F150" s="170"/>
      <c r="G150" s="170"/>
      <c r="H150" s="170"/>
      <c r="I150" s="170"/>
      <c r="J150" s="170"/>
      <c r="K150" s="170"/>
      <c r="L150" s="170"/>
      <c r="M150" s="170"/>
      <c r="N150" s="170"/>
      <c r="O150" s="170"/>
      <c r="P150" s="191"/>
      <c r="Q150" s="191"/>
      <c r="R150" s="191"/>
      <c r="S150" s="191"/>
      <c r="T150" s="191"/>
      <c r="U150" s="191"/>
      <c r="V150" s="191"/>
      <c r="W150" s="191"/>
      <c r="X150" s="191"/>
      <c r="Y150" s="191"/>
      <c r="Z150" s="191"/>
      <c r="AE150" s="193"/>
      <c r="AF150" s="193"/>
      <c r="AG150" s="193"/>
      <c r="AH150" s="193"/>
      <c r="AI150" s="193"/>
      <c r="AJ150" s="193"/>
      <c r="AK150" s="195"/>
      <c r="AL150" s="195"/>
      <c r="AM150" s="195"/>
      <c r="AN150" s="195"/>
      <c r="AO150" s="195"/>
      <c r="AP150" s="195"/>
      <c r="AQ150" s="195"/>
      <c r="AR150" s="195"/>
      <c r="AS150" s="195"/>
      <c r="AT150" s="195"/>
      <c r="AU150" s="195"/>
      <c r="AV150" s="195"/>
      <c r="AW150" s="195"/>
      <c r="AX150" s="195"/>
      <c r="AY150" s="195"/>
      <c r="AZ150" s="195"/>
      <c r="BA150" s="195"/>
      <c r="BB150" s="195"/>
      <c r="BC150" s="195"/>
      <c r="BD150" s="195"/>
      <c r="BE150" s="195"/>
    </row>
    <row r="151" spans="3:59" s="9" customFormat="1" ht="9.9499999999999993" customHeight="1">
      <c r="C151" s="188"/>
      <c r="D151" s="188"/>
      <c r="E151" s="196" t="s">
        <v>118</v>
      </c>
      <c r="F151" s="197"/>
      <c r="G151" s="197"/>
      <c r="H151" s="197"/>
      <c r="I151" s="197"/>
      <c r="J151" s="197"/>
      <c r="K151" s="200">
        <f>$K$28</f>
        <v>10</v>
      </c>
      <c r="L151" s="200"/>
      <c r="M151" s="200"/>
      <c r="N151" s="116" t="s">
        <v>67</v>
      </c>
      <c r="O151" s="202"/>
      <c r="P151" s="204">
        <f>+P28</f>
        <v>0</v>
      </c>
      <c r="Q151" s="204"/>
      <c r="R151" s="204"/>
      <c r="S151" s="204"/>
      <c r="T151" s="204"/>
      <c r="U151" s="204"/>
      <c r="V151" s="204"/>
      <c r="W151" s="204"/>
      <c r="X151" s="204"/>
      <c r="Y151" s="204"/>
      <c r="Z151" s="204"/>
      <c r="AE151" s="180" t="s">
        <v>14</v>
      </c>
      <c r="AF151" s="180"/>
      <c r="AG151" s="180"/>
      <c r="AH151" s="180"/>
      <c r="AI151" s="180"/>
      <c r="AJ151" s="180"/>
      <c r="AK151" s="178" t="s">
        <v>18</v>
      </c>
      <c r="AL151" s="178"/>
      <c r="AM151" s="178"/>
      <c r="AN151" s="180" t="str">
        <f>IF(会社情報!$C$6="しない",会社情報!$D$25,"")</f>
        <v>当座</v>
      </c>
      <c r="AO151" s="180"/>
      <c r="AP151" s="180"/>
      <c r="AQ151" s="178" t="s">
        <v>19</v>
      </c>
      <c r="AR151" s="178"/>
      <c r="AS151" s="178"/>
      <c r="AT151" s="181">
        <f>IF(会社情報!$C$6="しない",会社情報!$F$25,"")</f>
        <v>999999</v>
      </c>
      <c r="AU151" s="182"/>
      <c r="AV151" s="182"/>
      <c r="AW151" s="182"/>
      <c r="AX151" s="182"/>
      <c r="AY151" s="182"/>
      <c r="AZ151" s="182"/>
      <c r="BA151" s="182"/>
      <c r="BB151" s="182"/>
      <c r="BC151" s="182"/>
      <c r="BD151" s="182"/>
      <c r="BE151" s="183"/>
    </row>
    <row r="152" spans="3:59" s="9" customFormat="1" ht="13.5" customHeight="1">
      <c r="C152" s="188"/>
      <c r="D152" s="188"/>
      <c r="E152" s="198"/>
      <c r="F152" s="199"/>
      <c r="G152" s="199"/>
      <c r="H152" s="199"/>
      <c r="I152" s="199"/>
      <c r="J152" s="199"/>
      <c r="K152" s="201"/>
      <c r="L152" s="201"/>
      <c r="M152" s="201"/>
      <c r="N152" s="171"/>
      <c r="O152" s="203"/>
      <c r="P152" s="204"/>
      <c r="Q152" s="204"/>
      <c r="R152" s="204"/>
      <c r="S152" s="204"/>
      <c r="T152" s="204"/>
      <c r="U152" s="204"/>
      <c r="V152" s="204"/>
      <c r="W152" s="204"/>
      <c r="X152" s="204"/>
      <c r="Y152" s="204"/>
      <c r="Z152" s="204"/>
      <c r="AE152" s="170"/>
      <c r="AF152" s="170"/>
      <c r="AG152" s="170"/>
      <c r="AH152" s="170"/>
      <c r="AI152" s="170"/>
      <c r="AJ152" s="170"/>
      <c r="AK152" s="179"/>
      <c r="AL152" s="179"/>
      <c r="AM152" s="179"/>
      <c r="AN152" s="170"/>
      <c r="AO152" s="170"/>
      <c r="AP152" s="170"/>
      <c r="AQ152" s="179"/>
      <c r="AR152" s="179"/>
      <c r="AS152" s="179"/>
      <c r="AT152" s="184"/>
      <c r="AU152" s="185"/>
      <c r="AV152" s="185"/>
      <c r="AW152" s="185"/>
      <c r="AX152" s="185"/>
      <c r="AY152" s="185"/>
      <c r="AZ152" s="185"/>
      <c r="BA152" s="185"/>
      <c r="BB152" s="185"/>
      <c r="BC152" s="185"/>
      <c r="BD152" s="185"/>
      <c r="BE152" s="186"/>
    </row>
    <row r="153" spans="3:59" s="9" customFormat="1" ht="3.95" customHeight="1">
      <c r="C153" s="50"/>
      <c r="D153" s="50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</row>
    <row r="154" spans="3:59" s="9" customFormat="1"/>
    <row r="155" spans="3:59" s="9" customFormat="1" ht="26.1" customHeight="1">
      <c r="C155" s="80" t="s">
        <v>56</v>
      </c>
      <c r="D155" s="81"/>
      <c r="E155" s="82" t="s">
        <v>109</v>
      </c>
      <c r="F155" s="82"/>
      <c r="G155" s="82"/>
      <c r="H155" s="82"/>
      <c r="I155" s="82"/>
      <c r="J155" s="82"/>
      <c r="K155" s="82"/>
      <c r="L155" s="82"/>
      <c r="M155" s="82"/>
      <c r="N155" s="82"/>
      <c r="O155" s="83"/>
      <c r="P155" s="101">
        <f t="shared" ref="P155:P162" si="12">+P32</f>
        <v>0</v>
      </c>
      <c r="Q155" s="102"/>
      <c r="R155" s="102"/>
      <c r="S155" s="102"/>
      <c r="T155" s="102"/>
      <c r="U155" s="102"/>
      <c r="V155" s="102"/>
      <c r="W155" s="102"/>
      <c r="X155" s="102"/>
      <c r="Y155" s="102"/>
      <c r="Z155" s="103"/>
      <c r="AE155" s="52"/>
      <c r="AF155" s="33" t="s">
        <v>84</v>
      </c>
      <c r="AG155" s="33"/>
      <c r="AH155" s="33"/>
      <c r="AI155" s="33"/>
      <c r="AJ155" s="33" t="s">
        <v>85</v>
      </c>
      <c r="AK155" s="33"/>
      <c r="AL155" s="33"/>
      <c r="AM155" s="33"/>
      <c r="AN155" s="33"/>
      <c r="AO155" s="33"/>
      <c r="AP155" s="33"/>
      <c r="AQ155" s="33" t="s">
        <v>86</v>
      </c>
      <c r="AR155" s="33"/>
      <c r="AS155" s="33"/>
      <c r="AT155" s="33"/>
      <c r="AU155" s="33" t="s">
        <v>87</v>
      </c>
      <c r="AV155" s="33"/>
      <c r="AW155" s="33"/>
      <c r="AX155" s="33"/>
      <c r="AY155" s="33"/>
      <c r="AZ155" s="33"/>
      <c r="BA155" s="33"/>
      <c r="BB155" s="33"/>
      <c r="BC155" s="33"/>
      <c r="BD155" s="33"/>
      <c r="BE155" s="53"/>
    </row>
    <row r="156" spans="3:59" s="9" customFormat="1" ht="26.1" customHeight="1">
      <c r="C156" s="80" t="s">
        <v>57</v>
      </c>
      <c r="D156" s="81"/>
      <c r="E156" s="82" t="s">
        <v>110</v>
      </c>
      <c r="F156" s="82"/>
      <c r="G156" s="82"/>
      <c r="H156" s="82"/>
      <c r="I156" s="82"/>
      <c r="J156" s="82"/>
      <c r="K156" s="82"/>
      <c r="L156" s="82"/>
      <c r="M156" s="82"/>
      <c r="N156" s="82"/>
      <c r="O156" s="83"/>
      <c r="P156" s="101">
        <f t="shared" si="12"/>
        <v>0</v>
      </c>
      <c r="Q156" s="102"/>
      <c r="R156" s="102"/>
      <c r="S156" s="102"/>
      <c r="T156" s="102"/>
      <c r="U156" s="102"/>
      <c r="V156" s="102"/>
      <c r="W156" s="102"/>
      <c r="X156" s="102"/>
      <c r="Y156" s="102"/>
      <c r="Z156" s="103"/>
      <c r="AE156" s="54"/>
      <c r="BE156" s="55"/>
    </row>
    <row r="157" spans="3:59" s="9" customFormat="1" ht="26.1" customHeight="1">
      <c r="C157" s="80" t="s">
        <v>58</v>
      </c>
      <c r="D157" s="81"/>
      <c r="E157" s="82" t="s">
        <v>104</v>
      </c>
      <c r="F157" s="82"/>
      <c r="G157" s="82"/>
      <c r="H157" s="82"/>
      <c r="I157" s="82"/>
      <c r="J157" s="82"/>
      <c r="K157" s="82"/>
      <c r="L157" s="82"/>
      <c r="M157" s="82"/>
      <c r="N157" s="82"/>
      <c r="O157" s="83"/>
      <c r="P157" s="101">
        <f t="shared" si="12"/>
        <v>0</v>
      </c>
      <c r="Q157" s="102"/>
      <c r="R157" s="102"/>
      <c r="S157" s="102"/>
      <c r="T157" s="102"/>
      <c r="U157" s="102"/>
      <c r="V157" s="102"/>
      <c r="W157" s="102"/>
      <c r="X157" s="102"/>
      <c r="Y157" s="102"/>
      <c r="Z157" s="103"/>
      <c r="AE157" s="54"/>
      <c r="BE157" s="55"/>
    </row>
    <row r="158" spans="3:59" s="9" customFormat="1" ht="26.1" customHeight="1">
      <c r="C158" s="80" t="s">
        <v>59</v>
      </c>
      <c r="D158" s="81"/>
      <c r="E158" s="82" t="s">
        <v>112</v>
      </c>
      <c r="F158" s="82"/>
      <c r="G158" s="82"/>
      <c r="H158" s="82"/>
      <c r="I158" s="82"/>
      <c r="J158" s="82"/>
      <c r="K158" s="98" t="str">
        <f>+K95</f>
        <v/>
      </c>
      <c r="L158" s="98"/>
      <c r="M158" s="98"/>
      <c r="N158" s="99" t="s">
        <v>108</v>
      </c>
      <c r="O158" s="100"/>
      <c r="P158" s="84">
        <f t="shared" si="12"/>
        <v>0</v>
      </c>
      <c r="Q158" s="85"/>
      <c r="R158" s="85"/>
      <c r="S158" s="85"/>
      <c r="T158" s="85"/>
      <c r="U158" s="85"/>
      <c r="V158" s="85"/>
      <c r="W158" s="85"/>
      <c r="X158" s="85"/>
      <c r="Y158" s="85"/>
      <c r="Z158" s="86"/>
      <c r="AE158" s="54"/>
      <c r="BE158" s="55"/>
    </row>
    <row r="159" spans="3:59" s="9" customFormat="1" ht="25.5" customHeight="1">
      <c r="C159" s="115" t="s">
        <v>60</v>
      </c>
      <c r="D159" s="116"/>
      <c r="E159" s="117" t="s">
        <v>100</v>
      </c>
      <c r="F159" s="117"/>
      <c r="G159" s="117"/>
      <c r="H159" s="117"/>
      <c r="I159" s="117"/>
      <c r="J159" s="117"/>
      <c r="K159" s="117"/>
      <c r="L159" s="117"/>
      <c r="M159" s="117"/>
      <c r="N159" s="117"/>
      <c r="O159" s="118"/>
      <c r="P159" s="119">
        <f t="shared" si="12"/>
        <v>0</v>
      </c>
      <c r="Q159" s="120"/>
      <c r="R159" s="120"/>
      <c r="S159" s="120"/>
      <c r="T159" s="120"/>
      <c r="U159" s="120"/>
      <c r="V159" s="120"/>
      <c r="W159" s="120"/>
      <c r="X159" s="120"/>
      <c r="Y159" s="120"/>
      <c r="Z159" s="121"/>
      <c r="AE159" s="54"/>
      <c r="BE159" s="55"/>
    </row>
    <row r="160" spans="3:59" s="9" customFormat="1" ht="26.1" customHeight="1">
      <c r="C160" s="80" t="s">
        <v>61</v>
      </c>
      <c r="D160" s="81"/>
      <c r="E160" s="82" t="s">
        <v>102</v>
      </c>
      <c r="F160" s="82"/>
      <c r="G160" s="82"/>
      <c r="H160" s="82"/>
      <c r="I160" s="82"/>
      <c r="J160" s="82"/>
      <c r="K160" s="82"/>
      <c r="L160" s="82"/>
      <c r="M160" s="82"/>
      <c r="N160" s="82"/>
      <c r="O160" s="83"/>
      <c r="P160" s="84">
        <f t="shared" si="12"/>
        <v>0</v>
      </c>
      <c r="Q160" s="85"/>
      <c r="R160" s="85"/>
      <c r="S160" s="85"/>
      <c r="T160" s="85"/>
      <c r="U160" s="85"/>
      <c r="V160" s="85"/>
      <c r="W160" s="85"/>
      <c r="X160" s="85"/>
      <c r="Y160" s="85"/>
      <c r="Z160" s="86"/>
      <c r="AE160" s="54"/>
      <c r="BE160" s="55"/>
    </row>
    <row r="161" spans="2:57" s="9" customFormat="1" ht="26.1" customHeight="1">
      <c r="C161" s="80" t="s">
        <v>62</v>
      </c>
      <c r="D161" s="81"/>
      <c r="E161" s="82" t="s">
        <v>111</v>
      </c>
      <c r="F161" s="82"/>
      <c r="G161" s="82"/>
      <c r="H161" s="82"/>
      <c r="I161" s="82"/>
      <c r="J161" s="82"/>
      <c r="K161" s="82"/>
      <c r="L161" s="82"/>
      <c r="M161" s="82"/>
      <c r="N161" s="82"/>
      <c r="O161" s="83"/>
      <c r="P161" s="101">
        <f t="shared" si="12"/>
        <v>0</v>
      </c>
      <c r="Q161" s="102"/>
      <c r="R161" s="102"/>
      <c r="S161" s="102"/>
      <c r="T161" s="102"/>
      <c r="U161" s="102"/>
      <c r="V161" s="102"/>
      <c r="W161" s="102"/>
      <c r="X161" s="102"/>
      <c r="Y161" s="102"/>
      <c r="Z161" s="103"/>
      <c r="AE161" s="54"/>
      <c r="BE161" s="55"/>
    </row>
    <row r="162" spans="2:57" s="9" customFormat="1" ht="26.1" customHeight="1">
      <c r="C162" s="80" t="s">
        <v>63</v>
      </c>
      <c r="D162" s="81"/>
      <c r="E162" s="82" t="s">
        <v>113</v>
      </c>
      <c r="F162" s="82"/>
      <c r="G162" s="82"/>
      <c r="H162" s="82"/>
      <c r="I162" s="82"/>
      <c r="J162" s="82"/>
      <c r="K162" s="82"/>
      <c r="L162" s="82"/>
      <c r="M162" s="82"/>
      <c r="N162" s="82"/>
      <c r="O162" s="83"/>
      <c r="P162" s="84">
        <f t="shared" si="12"/>
        <v>0</v>
      </c>
      <c r="Q162" s="85"/>
      <c r="R162" s="85"/>
      <c r="S162" s="85"/>
      <c r="T162" s="85"/>
      <c r="U162" s="85"/>
      <c r="V162" s="85"/>
      <c r="W162" s="85"/>
      <c r="X162" s="85"/>
      <c r="Y162" s="85"/>
      <c r="Z162" s="86"/>
      <c r="AE162" s="54"/>
      <c r="BE162" s="55"/>
    </row>
    <row r="163" spans="2:57" s="9" customFormat="1" ht="26.1" customHeight="1">
      <c r="C163" s="80" t="s">
        <v>115</v>
      </c>
      <c r="D163" s="81"/>
      <c r="E163" s="82" t="s">
        <v>106</v>
      </c>
      <c r="F163" s="82"/>
      <c r="G163" s="82"/>
      <c r="H163" s="82"/>
      <c r="I163" s="82"/>
      <c r="J163" s="82"/>
      <c r="K163" s="82"/>
      <c r="L163" s="82"/>
      <c r="M163" s="82"/>
      <c r="N163" s="82"/>
      <c r="O163" s="83"/>
      <c r="P163" s="101">
        <f>P157-(P151+P162)</f>
        <v>0</v>
      </c>
      <c r="Q163" s="102"/>
      <c r="R163" s="102"/>
      <c r="S163" s="102"/>
      <c r="T163" s="102"/>
      <c r="U163" s="102"/>
      <c r="V163" s="102"/>
      <c r="W163" s="102"/>
      <c r="X163" s="102"/>
      <c r="Y163" s="102"/>
      <c r="Z163" s="103"/>
      <c r="AE163" s="57"/>
      <c r="AF163" s="58"/>
      <c r="AG163" s="58"/>
      <c r="AH163" s="58"/>
      <c r="AI163" s="58"/>
      <c r="AJ163" s="58"/>
      <c r="AK163" s="58"/>
      <c r="AL163" s="58"/>
      <c r="AM163" s="58"/>
      <c r="AN163" s="58"/>
      <c r="AO163" s="58"/>
      <c r="AP163" s="58"/>
      <c r="AQ163" s="58"/>
      <c r="AR163" s="58"/>
      <c r="AS163" s="58"/>
      <c r="AT163" s="58"/>
      <c r="AU163" s="58"/>
      <c r="AV163" s="58"/>
      <c r="AW163" s="58"/>
      <c r="AX163" s="58"/>
      <c r="AY163" s="58"/>
      <c r="AZ163" s="58"/>
      <c r="BA163" s="58"/>
      <c r="BB163" s="58"/>
      <c r="BC163" s="58"/>
      <c r="BD163" s="58"/>
      <c r="BE163" s="59"/>
    </row>
    <row r="164" spans="2:57" s="9" customFormat="1" ht="20.100000000000001" customHeight="1">
      <c r="C164" s="114" t="s">
        <v>61</v>
      </c>
      <c r="D164" s="114"/>
      <c r="E164" s="60" t="s">
        <v>64</v>
      </c>
    </row>
    <row r="165" spans="2:57" s="9" customFormat="1" ht="15" customHeight="1">
      <c r="C165" s="80" t="str">
        <f>+C42</f>
        <v>日付</v>
      </c>
      <c r="D165" s="81"/>
      <c r="E165" s="81"/>
      <c r="F165" s="80" t="str">
        <f t="shared" ref="F165" si="13">+F42</f>
        <v>摘　　要</v>
      </c>
      <c r="G165" s="81"/>
      <c r="H165" s="81"/>
      <c r="I165" s="81">
        <f t="shared" ref="I165" si="14">+I42</f>
        <v>0</v>
      </c>
      <c r="J165" s="81"/>
      <c r="K165" s="81"/>
      <c r="L165" s="81">
        <f t="shared" ref="L165" si="15">+L42</f>
        <v>0</v>
      </c>
      <c r="M165" s="81"/>
      <c r="N165" s="81"/>
      <c r="O165" s="81">
        <f t="shared" ref="O165" si="16">+O42</f>
        <v>0</v>
      </c>
      <c r="P165" s="81"/>
      <c r="Q165" s="137"/>
      <c r="R165" s="177" t="s">
        <v>69</v>
      </c>
      <c r="S165" s="177"/>
      <c r="T165" s="170" t="s">
        <v>70</v>
      </c>
      <c r="U165" s="170"/>
      <c r="V165" s="170"/>
      <c r="W165" s="170"/>
      <c r="X165" s="80" t="s">
        <v>72</v>
      </c>
      <c r="Y165" s="81"/>
      <c r="Z165" s="81"/>
      <c r="AA165" s="81"/>
      <c r="AB165" s="81"/>
      <c r="AC165" s="81"/>
      <c r="AD165" s="137"/>
      <c r="AE165" s="170" t="s">
        <v>73</v>
      </c>
      <c r="AF165" s="170"/>
      <c r="AG165" s="170"/>
      <c r="AH165" s="170"/>
      <c r="AI165" s="170"/>
      <c r="AJ165" s="170"/>
      <c r="AK165" s="170"/>
      <c r="AL165" s="170"/>
      <c r="AM165" s="170"/>
      <c r="AO165" s="171" t="s">
        <v>88</v>
      </c>
      <c r="AP165" s="171"/>
      <c r="AQ165" s="171"/>
      <c r="AR165" s="171"/>
      <c r="AS165" s="171"/>
      <c r="AT165" s="171"/>
      <c r="AU165" s="171"/>
      <c r="AV165" s="171"/>
    </row>
    <row r="166" spans="2:57" s="9" customFormat="1" ht="26.1" customHeight="1">
      <c r="C166" s="138" t="str">
        <f>IF(ISBLANK($C$43), "", $C$43)</f>
        <v/>
      </c>
      <c r="D166" s="139"/>
      <c r="E166" s="139"/>
      <c r="F166" s="140" t="str">
        <f>IF(ISBLANK($F$43), "", $F$43)</f>
        <v/>
      </c>
      <c r="G166" s="141"/>
      <c r="H166" s="141"/>
      <c r="I166" s="141" t="str">
        <f t="shared" ref="I166" si="17">IF(ISBLANK($C$43), "", $C$43)</f>
        <v/>
      </c>
      <c r="J166" s="141"/>
      <c r="K166" s="141"/>
      <c r="L166" s="141" t="str">
        <f t="shared" ref="L166" si="18">IF(ISBLANK($C$43), "", $C$43)</f>
        <v/>
      </c>
      <c r="M166" s="141"/>
      <c r="N166" s="141"/>
      <c r="O166" s="141" t="str">
        <f t="shared" ref="O166" si="19">IF(ISBLANK($C$43), "", $C$43)</f>
        <v/>
      </c>
      <c r="P166" s="141"/>
      <c r="Q166" s="142"/>
      <c r="R166" s="172" t="str">
        <f>IF(ISBLANK($R$43), "", $R$43)</f>
        <v/>
      </c>
      <c r="S166" s="118"/>
      <c r="T166" s="173">
        <f>$T$43</f>
        <v>0</v>
      </c>
      <c r="U166" s="174"/>
      <c r="V166" s="174"/>
      <c r="W166" s="175"/>
      <c r="X166" s="176">
        <f>$X$43</f>
        <v>0</v>
      </c>
      <c r="Y166" s="176"/>
      <c r="Z166" s="176"/>
      <c r="AA166" s="176"/>
      <c r="AB166" s="176"/>
      <c r="AC166" s="176"/>
      <c r="AD166" s="176"/>
      <c r="AE166" s="176">
        <f>ROUND(T166*X166,0)</f>
        <v>0</v>
      </c>
      <c r="AF166" s="176"/>
      <c r="AG166" s="176"/>
      <c r="AH166" s="176"/>
      <c r="AI166" s="176"/>
      <c r="AJ166" s="176"/>
      <c r="AK166" s="176"/>
      <c r="AL166" s="176"/>
      <c r="AM166" s="176"/>
      <c r="AO166" s="170"/>
      <c r="AP166" s="170"/>
      <c r="AQ166" s="170"/>
      <c r="AR166" s="80"/>
      <c r="AS166" s="56" t="s">
        <v>6</v>
      </c>
      <c r="AT166" s="137"/>
      <c r="AU166" s="170"/>
      <c r="AV166" s="170"/>
    </row>
    <row r="167" spans="2:57" s="9" customFormat="1" ht="26.1" customHeight="1">
      <c r="C167" s="160" t="str">
        <f>IF(ISBLANK($C$44), "", $C$44)</f>
        <v/>
      </c>
      <c r="D167" s="161"/>
      <c r="E167" s="161"/>
      <c r="F167" s="162" t="str">
        <f>IF(ISBLANK($F$44), "", $F$44)</f>
        <v/>
      </c>
      <c r="G167" s="163"/>
      <c r="H167" s="163"/>
      <c r="I167" s="163" t="str">
        <f t="shared" ref="I167" si="20">IF(ISBLANK($C$44), "", $C$44)</f>
        <v/>
      </c>
      <c r="J167" s="163"/>
      <c r="K167" s="163"/>
      <c r="L167" s="163" t="str">
        <f t="shared" ref="L167" si="21">IF(ISBLANK($C$44), "", $C$44)</f>
        <v/>
      </c>
      <c r="M167" s="163"/>
      <c r="N167" s="163"/>
      <c r="O167" s="163" t="str">
        <f t="shared" ref="O167" si="22">IF(ISBLANK($C$44), "", $C$44)</f>
        <v/>
      </c>
      <c r="P167" s="163"/>
      <c r="Q167" s="164"/>
      <c r="R167" s="145" t="str">
        <f>IF(ISBLANK($R$44), "", $R$44)</f>
        <v/>
      </c>
      <c r="S167" s="146"/>
      <c r="T167" s="147">
        <f>$T$44</f>
        <v>0</v>
      </c>
      <c r="U167" s="148"/>
      <c r="V167" s="148"/>
      <c r="W167" s="149"/>
      <c r="X167" s="150">
        <f>$X$44</f>
        <v>0</v>
      </c>
      <c r="Y167" s="150"/>
      <c r="Z167" s="150"/>
      <c r="AA167" s="150"/>
      <c r="AB167" s="150"/>
      <c r="AC167" s="150"/>
      <c r="AD167" s="150"/>
      <c r="AE167" s="150">
        <f t="shared" ref="AE167:AE168" si="23">ROUND(T167*X167,0)</f>
        <v>0</v>
      </c>
      <c r="AF167" s="150"/>
      <c r="AG167" s="150"/>
      <c r="AH167" s="150"/>
      <c r="AI167" s="150"/>
      <c r="AJ167" s="150"/>
      <c r="AK167" s="150"/>
      <c r="AL167" s="150"/>
      <c r="AM167" s="150"/>
      <c r="AO167" s="52"/>
      <c r="AP167" s="33"/>
      <c r="AQ167" s="33"/>
      <c r="AR167" s="33"/>
      <c r="AS167" s="33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53"/>
    </row>
    <row r="168" spans="2:57" s="9" customFormat="1" ht="26.1" customHeight="1">
      <c r="C168" s="165" t="str">
        <f>IF(ISBLANK($C$45),"",$C$45)</f>
        <v/>
      </c>
      <c r="D168" s="166"/>
      <c r="E168" s="166"/>
      <c r="F168" s="167" t="str">
        <f>IF(ISBLANK($F$45),"",$F$45)</f>
        <v/>
      </c>
      <c r="G168" s="168"/>
      <c r="H168" s="168"/>
      <c r="I168" s="168" t="str">
        <f t="shared" ref="I168" si="24">IF(ISBLANK($C$45),"",$C$45)</f>
        <v/>
      </c>
      <c r="J168" s="168"/>
      <c r="K168" s="168"/>
      <c r="L168" s="168" t="str">
        <f t="shared" ref="L168" si="25">IF(ISBLANK($C$45),"",$C$45)</f>
        <v/>
      </c>
      <c r="M168" s="168"/>
      <c r="N168" s="168"/>
      <c r="O168" s="168" t="str">
        <f t="shared" ref="O168" si="26">IF(ISBLANK($C$45),"",$C$45)</f>
        <v/>
      </c>
      <c r="P168" s="168"/>
      <c r="Q168" s="169"/>
      <c r="R168" s="151" t="str">
        <f>IF(ISBLANK($R$45), "", $R$45)</f>
        <v/>
      </c>
      <c r="S168" s="152"/>
      <c r="T168" s="153">
        <f>$T$45</f>
        <v>0</v>
      </c>
      <c r="U168" s="154"/>
      <c r="V168" s="154"/>
      <c r="W168" s="155"/>
      <c r="X168" s="156">
        <f>$X$45</f>
        <v>0</v>
      </c>
      <c r="Y168" s="156"/>
      <c r="Z168" s="156"/>
      <c r="AA168" s="156"/>
      <c r="AB168" s="156"/>
      <c r="AC168" s="156"/>
      <c r="AD168" s="156"/>
      <c r="AE168" s="157">
        <f t="shared" si="23"/>
        <v>0</v>
      </c>
      <c r="AF168" s="158"/>
      <c r="AG168" s="158"/>
      <c r="AH168" s="158"/>
      <c r="AI168" s="158"/>
      <c r="AJ168" s="158"/>
      <c r="AK168" s="158"/>
      <c r="AL168" s="158"/>
      <c r="AM168" s="159"/>
      <c r="AO168" s="54"/>
      <c r="BE168" s="55"/>
    </row>
    <row r="169" spans="2:57" s="9" customFormat="1" ht="26.1" customHeight="1">
      <c r="C169" s="111"/>
      <c r="D169" s="112"/>
      <c r="E169" s="112"/>
      <c r="F169" s="112"/>
      <c r="G169" s="112"/>
      <c r="H169" s="112"/>
      <c r="I169" s="112"/>
      <c r="J169" s="112"/>
      <c r="K169" s="112"/>
      <c r="L169" s="112"/>
      <c r="M169" s="112"/>
      <c r="N169" s="112"/>
      <c r="O169" s="112"/>
      <c r="P169" s="112"/>
      <c r="Q169" s="112"/>
      <c r="R169" s="112"/>
      <c r="S169" s="112"/>
      <c r="T169" s="112"/>
      <c r="U169" s="112"/>
      <c r="V169" s="112"/>
      <c r="W169" s="112"/>
      <c r="X169" s="112"/>
      <c r="Y169" s="112"/>
      <c r="Z169" s="112"/>
      <c r="AA169" s="112"/>
      <c r="AB169" s="112"/>
      <c r="AC169" s="112"/>
      <c r="AD169" s="113"/>
      <c r="AE169" s="143">
        <f>SUM(AE166:AM168)</f>
        <v>0</v>
      </c>
      <c r="AF169" s="144"/>
      <c r="AG169" s="144"/>
      <c r="AH169" s="144"/>
      <c r="AI169" s="144"/>
      <c r="AJ169" s="144"/>
      <c r="AK169" s="144"/>
      <c r="AL169" s="144"/>
      <c r="AM169" s="144"/>
      <c r="AO169" s="57"/>
      <c r="AP169" s="58"/>
      <c r="AQ169" s="58"/>
      <c r="AR169" s="58"/>
      <c r="AS169" s="58"/>
      <c r="AT169" s="58"/>
      <c r="AU169" s="58"/>
      <c r="AV169" s="58"/>
      <c r="AW169" s="58"/>
      <c r="AX169" s="58"/>
      <c r="AY169" s="58"/>
      <c r="AZ169" s="58"/>
      <c r="BA169" s="58"/>
      <c r="BB169" s="58"/>
      <c r="BC169" s="58"/>
      <c r="BD169" s="58"/>
      <c r="BE169" s="59"/>
    </row>
    <row r="170" spans="2:57" s="9" customFormat="1" ht="5.0999999999999996" customHeight="1"/>
    <row r="171" spans="2:57" s="22" customFormat="1" ht="15" customHeight="1">
      <c r="B171" s="9"/>
      <c r="D171" s="104" t="s">
        <v>38</v>
      </c>
      <c r="E171" s="104"/>
      <c r="F171" s="89" t="s">
        <v>117</v>
      </c>
      <c r="G171" s="89"/>
      <c r="H171" s="89"/>
      <c r="I171" s="90"/>
      <c r="J171" s="127" t="s">
        <v>74</v>
      </c>
      <c r="K171" s="128"/>
      <c r="L171" s="22" t="s">
        <v>75</v>
      </c>
      <c r="Y171" s="104" t="s">
        <v>38</v>
      </c>
      <c r="Z171" s="104"/>
      <c r="AA171" s="124" t="s">
        <v>76</v>
      </c>
      <c r="AB171" s="125"/>
      <c r="AC171" s="125"/>
      <c r="AD171" s="125"/>
      <c r="AE171" s="126"/>
      <c r="AF171" s="22" t="s">
        <v>77</v>
      </c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</row>
    <row r="172" spans="2:57" s="22" customFormat="1" ht="5.0999999999999996" customHeight="1">
      <c r="B172" s="9"/>
      <c r="D172" s="61"/>
      <c r="E172" s="61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</row>
    <row r="173" spans="2:57" s="22" customFormat="1" ht="15" customHeight="1">
      <c r="B173" s="9"/>
      <c r="D173" s="104" t="s">
        <v>38</v>
      </c>
      <c r="E173" s="104"/>
      <c r="F173" s="124" t="s">
        <v>2</v>
      </c>
      <c r="G173" s="125"/>
      <c r="H173" s="125"/>
      <c r="I173" s="125"/>
      <c r="J173" s="126"/>
      <c r="K173" s="22" t="s">
        <v>78</v>
      </c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</row>
    <row r="174" spans="2:57" s="22" customFormat="1" ht="5.0999999999999996" customHeight="1">
      <c r="B174" s="9"/>
      <c r="D174" s="61"/>
      <c r="E174" s="61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</row>
    <row r="175" spans="2:57" s="22" customFormat="1" ht="15" customHeight="1">
      <c r="B175" s="9"/>
      <c r="D175" s="104" t="s">
        <v>38</v>
      </c>
      <c r="E175" s="104"/>
      <c r="F175" s="22" t="s">
        <v>79</v>
      </c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</row>
    <row r="176" spans="2:57" s="22" customFormat="1" ht="5.0999999999999996" customHeight="1">
      <c r="B176" s="9"/>
      <c r="D176" s="61"/>
      <c r="E176" s="61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</row>
    <row r="177" spans="1:57" s="22" customFormat="1" ht="15" customHeight="1">
      <c r="B177" s="9"/>
      <c r="D177" s="104" t="s">
        <v>38</v>
      </c>
      <c r="E177" s="104"/>
      <c r="F177" s="124" t="s">
        <v>80</v>
      </c>
      <c r="G177" s="125"/>
      <c r="H177" s="125"/>
      <c r="I177" s="125"/>
      <c r="J177" s="126"/>
      <c r="K177" s="22" t="s">
        <v>81</v>
      </c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</row>
    <row r="178" spans="1:57" s="22" customFormat="1" ht="5.0999999999999996" customHeight="1">
      <c r="B178" s="9"/>
      <c r="D178" s="61"/>
      <c r="E178" s="61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</row>
    <row r="179" spans="1:57" s="22" customFormat="1" ht="15" customHeight="1">
      <c r="B179" s="9"/>
      <c r="D179" s="104" t="s">
        <v>38</v>
      </c>
      <c r="E179" s="104"/>
      <c r="F179" s="22" t="s">
        <v>89</v>
      </c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</row>
    <row r="180" spans="1:57" s="9" customFormat="1" ht="5.0999999999999996" customHeight="1"/>
    <row r="181" spans="1:57" s="22" customFormat="1" ht="15" customHeight="1">
      <c r="C181" s="136" t="s">
        <v>44</v>
      </c>
      <c r="D181" s="136"/>
      <c r="E181" s="136"/>
      <c r="F181" s="136"/>
      <c r="G181" s="136"/>
      <c r="H181" s="136"/>
      <c r="I181" s="136" t="s">
        <v>90</v>
      </c>
      <c r="J181" s="136"/>
      <c r="K181" s="136"/>
      <c r="L181" s="136"/>
      <c r="M181" s="136"/>
      <c r="N181" s="136"/>
      <c r="P181" s="136" t="s">
        <v>91</v>
      </c>
      <c r="Q181" s="136"/>
      <c r="R181" s="136"/>
      <c r="S181" s="136"/>
      <c r="T181" s="136"/>
      <c r="U181" s="136"/>
      <c r="V181" s="136" t="s">
        <v>45</v>
      </c>
      <c r="W181" s="136"/>
      <c r="X181" s="136"/>
      <c r="Y181" s="136"/>
      <c r="Z181" s="136"/>
      <c r="AA181" s="136"/>
      <c r="AB181" s="47"/>
      <c r="AC181" s="136" t="s">
        <v>46</v>
      </c>
      <c r="AD181" s="136"/>
      <c r="AE181" s="136"/>
      <c r="AF181" s="136"/>
      <c r="AG181" s="136"/>
      <c r="AH181" s="136"/>
      <c r="AI181" s="136" t="s">
        <v>47</v>
      </c>
      <c r="AJ181" s="136"/>
      <c r="AK181" s="136"/>
      <c r="AL181" s="136"/>
      <c r="AM181" s="136"/>
      <c r="AN181" s="136"/>
      <c r="AP181" s="132" t="s">
        <v>49</v>
      </c>
      <c r="AQ181" s="133"/>
      <c r="AR181" s="133"/>
      <c r="AS181" s="122"/>
      <c r="AT181" s="132"/>
      <c r="AU181" s="133"/>
      <c r="AV181" s="133"/>
      <c r="AW181" s="133"/>
      <c r="AX181" s="122" t="s">
        <v>48</v>
      </c>
      <c r="AY181" s="129"/>
      <c r="AZ181" s="130"/>
      <c r="BA181" s="130"/>
      <c r="BB181" s="130"/>
      <c r="BC181" s="130"/>
      <c r="BD181" s="130"/>
      <c r="BE181" s="131"/>
    </row>
    <row r="182" spans="1:57" s="22" customFormat="1" ht="5.0999999999999996" customHeight="1">
      <c r="C182" s="136"/>
      <c r="D182" s="136"/>
      <c r="E182" s="136"/>
      <c r="F182" s="136"/>
      <c r="G182" s="136"/>
      <c r="H182" s="136"/>
      <c r="I182" s="136"/>
      <c r="J182" s="136"/>
      <c r="K182" s="136"/>
      <c r="L182" s="136"/>
      <c r="M182" s="136"/>
      <c r="N182" s="136"/>
      <c r="P182" s="136"/>
      <c r="Q182" s="136"/>
      <c r="R182" s="136"/>
      <c r="S182" s="136"/>
      <c r="T182" s="136"/>
      <c r="U182" s="136"/>
      <c r="V182" s="136"/>
      <c r="W182" s="136"/>
      <c r="X182" s="136"/>
      <c r="Y182" s="136"/>
      <c r="Z182" s="136"/>
      <c r="AA182" s="136"/>
      <c r="AB182" s="47"/>
      <c r="AC182" s="136"/>
      <c r="AD182" s="136"/>
      <c r="AE182" s="136"/>
      <c r="AF182" s="136"/>
      <c r="AG182" s="136"/>
      <c r="AH182" s="136"/>
      <c r="AI182" s="136"/>
      <c r="AJ182" s="136"/>
      <c r="AK182" s="136"/>
      <c r="AL182" s="136"/>
      <c r="AM182" s="136"/>
      <c r="AN182" s="136"/>
      <c r="AP182" s="134"/>
      <c r="AQ182" s="135"/>
      <c r="AR182" s="135"/>
      <c r="AS182" s="123"/>
      <c r="AT182" s="134"/>
      <c r="AU182" s="135"/>
      <c r="AV182" s="135"/>
      <c r="AW182" s="135"/>
      <c r="AX182" s="123"/>
      <c r="AY182" s="129"/>
      <c r="AZ182" s="130"/>
      <c r="BA182" s="130"/>
      <c r="BB182" s="130"/>
      <c r="BC182" s="130"/>
      <c r="BD182" s="130"/>
      <c r="BE182" s="131"/>
    </row>
    <row r="183" spans="1:57" s="22" customFormat="1" ht="15" customHeight="1">
      <c r="C183" s="136"/>
      <c r="D183" s="136"/>
      <c r="E183" s="136"/>
      <c r="F183" s="136"/>
      <c r="G183" s="136"/>
      <c r="H183" s="136"/>
      <c r="I183" s="136"/>
      <c r="J183" s="136"/>
      <c r="K183" s="136"/>
      <c r="L183" s="136"/>
      <c r="M183" s="136"/>
      <c r="N183" s="136"/>
      <c r="P183" s="136"/>
      <c r="Q183" s="136"/>
      <c r="R183" s="136"/>
      <c r="S183" s="136"/>
      <c r="T183" s="136"/>
      <c r="U183" s="136"/>
      <c r="V183" s="136"/>
      <c r="W183" s="136"/>
      <c r="X183" s="136"/>
      <c r="Y183" s="136"/>
      <c r="Z183" s="136"/>
      <c r="AA183" s="136"/>
      <c r="AB183" s="47"/>
      <c r="AC183" s="136"/>
      <c r="AD183" s="136"/>
      <c r="AE183" s="136"/>
      <c r="AF183" s="136"/>
      <c r="AG183" s="136"/>
      <c r="AH183" s="136"/>
      <c r="AI183" s="136"/>
      <c r="AJ183" s="136"/>
      <c r="AK183" s="136"/>
      <c r="AL183" s="136"/>
      <c r="AM183" s="136"/>
      <c r="AN183" s="136"/>
      <c r="AP183" s="132" t="s">
        <v>50</v>
      </c>
      <c r="AQ183" s="133"/>
      <c r="AR183" s="133"/>
      <c r="AS183" s="122"/>
      <c r="AT183" s="132"/>
      <c r="AU183" s="133"/>
      <c r="AV183" s="133"/>
      <c r="AW183" s="133"/>
      <c r="AX183" s="122" t="s">
        <v>48</v>
      </c>
      <c r="AY183" s="129"/>
      <c r="AZ183" s="130"/>
      <c r="BA183" s="130"/>
      <c r="BB183" s="130"/>
      <c r="BC183" s="130"/>
      <c r="BD183" s="130"/>
      <c r="BE183" s="131"/>
    </row>
    <row r="184" spans="1:57" s="22" customFormat="1" ht="5.0999999999999996" customHeight="1">
      <c r="C184" s="136"/>
      <c r="D184" s="136"/>
      <c r="E184" s="136"/>
      <c r="F184" s="136"/>
      <c r="G184" s="136"/>
      <c r="H184" s="136"/>
      <c r="I184" s="136"/>
      <c r="J184" s="136"/>
      <c r="K184" s="136"/>
      <c r="L184" s="136"/>
      <c r="M184" s="136"/>
      <c r="N184" s="136"/>
      <c r="P184" s="136"/>
      <c r="Q184" s="136"/>
      <c r="R184" s="136"/>
      <c r="S184" s="136"/>
      <c r="T184" s="136"/>
      <c r="U184" s="136"/>
      <c r="V184" s="136"/>
      <c r="W184" s="136"/>
      <c r="X184" s="136"/>
      <c r="Y184" s="136"/>
      <c r="Z184" s="136"/>
      <c r="AA184" s="136"/>
      <c r="AB184" s="47"/>
      <c r="AC184" s="136"/>
      <c r="AD184" s="136"/>
      <c r="AE184" s="136"/>
      <c r="AF184" s="136"/>
      <c r="AG184" s="136"/>
      <c r="AH184" s="136"/>
      <c r="AI184" s="136"/>
      <c r="AJ184" s="136"/>
      <c r="AK184" s="136"/>
      <c r="AL184" s="136"/>
      <c r="AM184" s="136"/>
      <c r="AN184" s="136"/>
      <c r="AP184" s="134"/>
      <c r="AQ184" s="135"/>
      <c r="AR184" s="135"/>
      <c r="AS184" s="123"/>
      <c r="AT184" s="134"/>
      <c r="AU184" s="135"/>
      <c r="AV184" s="135"/>
      <c r="AW184" s="135"/>
      <c r="AX184" s="123"/>
      <c r="AY184" s="129"/>
      <c r="AZ184" s="130"/>
      <c r="BA184" s="130"/>
      <c r="BB184" s="130"/>
      <c r="BC184" s="130"/>
      <c r="BD184" s="130"/>
      <c r="BE184" s="131"/>
    </row>
    <row r="185" spans="1:57" s="22" customFormat="1" ht="15" customHeight="1">
      <c r="C185" s="136"/>
      <c r="D185" s="136"/>
      <c r="E185" s="136"/>
      <c r="F185" s="136"/>
      <c r="G185" s="136"/>
      <c r="H185" s="136"/>
      <c r="I185" s="136"/>
      <c r="J185" s="136"/>
      <c r="K185" s="136"/>
      <c r="L185" s="136"/>
      <c r="M185" s="136"/>
      <c r="N185" s="136"/>
      <c r="P185" s="136"/>
      <c r="Q185" s="136"/>
      <c r="R185" s="136"/>
      <c r="S185" s="136"/>
      <c r="T185" s="136"/>
      <c r="U185" s="136"/>
      <c r="V185" s="136"/>
      <c r="W185" s="136"/>
      <c r="X185" s="136"/>
      <c r="Y185" s="136"/>
      <c r="Z185" s="136"/>
      <c r="AA185" s="136"/>
      <c r="AB185" s="47"/>
      <c r="AC185" s="136"/>
      <c r="AD185" s="136"/>
      <c r="AE185" s="136"/>
      <c r="AF185" s="136"/>
      <c r="AG185" s="136"/>
      <c r="AH185" s="136"/>
      <c r="AI185" s="136"/>
      <c r="AJ185" s="136"/>
      <c r="AK185" s="136"/>
      <c r="AL185" s="136"/>
      <c r="AM185" s="136"/>
      <c r="AN185" s="136"/>
      <c r="AP185" s="132" t="s">
        <v>51</v>
      </c>
      <c r="AQ185" s="133"/>
      <c r="AR185" s="133"/>
      <c r="AS185" s="122"/>
      <c r="AT185" s="132" t="s">
        <v>39</v>
      </c>
      <c r="AU185" s="133"/>
      <c r="AV185" s="133"/>
      <c r="AW185" s="133"/>
      <c r="AX185" s="122"/>
      <c r="AY185" s="129"/>
      <c r="AZ185" s="130"/>
      <c r="BA185" s="130"/>
      <c r="BB185" s="130"/>
      <c r="BC185" s="130"/>
      <c r="BD185" s="130"/>
      <c r="BE185" s="131"/>
    </row>
    <row r="186" spans="1:57" s="22" customFormat="1" ht="5.0999999999999996" customHeight="1">
      <c r="C186" s="136"/>
      <c r="D186" s="136"/>
      <c r="E186" s="136"/>
      <c r="F186" s="136"/>
      <c r="G186" s="136"/>
      <c r="H186" s="136"/>
      <c r="I186" s="136"/>
      <c r="J186" s="136"/>
      <c r="K186" s="136"/>
      <c r="L186" s="136"/>
      <c r="M186" s="136"/>
      <c r="N186" s="136"/>
      <c r="P186" s="136"/>
      <c r="Q186" s="136"/>
      <c r="R186" s="136"/>
      <c r="S186" s="136"/>
      <c r="T186" s="136"/>
      <c r="U186" s="136"/>
      <c r="V186" s="136"/>
      <c r="W186" s="136"/>
      <c r="X186" s="136"/>
      <c r="Y186" s="136"/>
      <c r="Z186" s="136"/>
      <c r="AA186" s="136"/>
      <c r="AB186" s="47"/>
      <c r="AC186" s="136"/>
      <c r="AD186" s="136"/>
      <c r="AE186" s="136"/>
      <c r="AF186" s="136"/>
      <c r="AG186" s="136"/>
      <c r="AH186" s="136"/>
      <c r="AI186" s="136"/>
      <c r="AJ186" s="136"/>
      <c r="AK186" s="136"/>
      <c r="AL186" s="136"/>
      <c r="AM186" s="136"/>
      <c r="AN186" s="136"/>
      <c r="AP186" s="134"/>
      <c r="AQ186" s="135"/>
      <c r="AR186" s="135"/>
      <c r="AS186" s="123"/>
      <c r="AT186" s="134"/>
      <c r="AU186" s="135"/>
      <c r="AV186" s="135"/>
      <c r="AW186" s="135"/>
      <c r="AX186" s="123"/>
      <c r="AY186" s="129"/>
      <c r="AZ186" s="130"/>
      <c r="BA186" s="130"/>
      <c r="BB186" s="130"/>
      <c r="BC186" s="130"/>
      <c r="BD186" s="130"/>
      <c r="BE186" s="131"/>
    </row>
    <row r="187" spans="1:57" s="22" customFormat="1" ht="15" customHeight="1">
      <c r="C187" s="136"/>
      <c r="D187" s="136"/>
      <c r="E187" s="136"/>
      <c r="F187" s="136"/>
      <c r="G187" s="136"/>
      <c r="H187" s="136"/>
      <c r="I187" s="136"/>
      <c r="J187" s="136"/>
      <c r="K187" s="136"/>
      <c r="L187" s="136"/>
      <c r="M187" s="136"/>
      <c r="N187" s="136"/>
      <c r="P187" s="136"/>
      <c r="Q187" s="136"/>
      <c r="R187" s="136"/>
      <c r="S187" s="136"/>
      <c r="T187" s="136"/>
      <c r="U187" s="136"/>
      <c r="V187" s="136"/>
      <c r="W187" s="136"/>
      <c r="X187" s="136"/>
      <c r="Y187" s="136"/>
      <c r="Z187" s="136"/>
      <c r="AA187" s="136"/>
      <c r="AB187" s="47"/>
      <c r="AC187" s="136"/>
      <c r="AD187" s="136"/>
      <c r="AE187" s="136"/>
      <c r="AF187" s="136"/>
      <c r="AG187" s="136"/>
      <c r="AH187" s="136"/>
      <c r="AI187" s="136"/>
      <c r="AJ187" s="136"/>
      <c r="AK187" s="136"/>
      <c r="AL187" s="136"/>
      <c r="AM187" s="136"/>
      <c r="AN187" s="136"/>
    </row>
    <row r="188" spans="1:57" s="22" customFormat="1" ht="15" customHeight="1">
      <c r="AP188" s="136" t="s">
        <v>52</v>
      </c>
      <c r="AQ188" s="136"/>
      <c r="AR188" s="136"/>
      <c r="AS188" s="136"/>
      <c r="AT188" s="136"/>
      <c r="AU188" s="136"/>
      <c r="AV188" s="136"/>
      <c r="AW188" s="136"/>
      <c r="AX188" s="136"/>
      <c r="AY188" s="136"/>
      <c r="AZ188" s="136"/>
      <c r="BA188" s="136"/>
      <c r="BB188" s="136"/>
      <c r="BC188" s="136"/>
      <c r="BD188" s="136"/>
      <c r="BE188" s="136"/>
    </row>
    <row r="189" spans="1:57" s="9" customFormat="1" ht="9.9499999999999993" customHeight="1">
      <c r="A189" s="48"/>
      <c r="J189" s="106" t="s">
        <v>43</v>
      </c>
      <c r="K189" s="107"/>
      <c r="L189" s="107"/>
      <c r="M189" s="107"/>
      <c r="N189" s="107"/>
      <c r="O189" s="108"/>
    </row>
    <row r="190" spans="1:57" s="9" customFormat="1" ht="12" customHeight="1">
      <c r="V190" s="244" t="s">
        <v>30</v>
      </c>
      <c r="W190" s="244"/>
      <c r="X190" s="244"/>
      <c r="Y190" s="244"/>
      <c r="Z190" s="244"/>
      <c r="AA190" s="244"/>
      <c r="AB190" s="244"/>
      <c r="AC190" s="244"/>
      <c r="AD190" s="244"/>
      <c r="AE190" s="244"/>
      <c r="AF190" s="245"/>
      <c r="AG190" s="246" t="s">
        <v>53</v>
      </c>
      <c r="AH190" s="247"/>
      <c r="AI190" s="248"/>
      <c r="AS190" s="132" t="s">
        <v>26</v>
      </c>
      <c r="AT190" s="133"/>
      <c r="AU190" s="133"/>
      <c r="AV190" s="133"/>
      <c r="AW190" s="133"/>
      <c r="AX190" s="122"/>
      <c r="AY190" s="24"/>
      <c r="AZ190" s="252" t="s">
        <v>24</v>
      </c>
      <c r="BA190" s="252"/>
      <c r="BB190" s="25"/>
      <c r="BC190" s="25"/>
      <c r="BD190" s="252" t="s">
        <v>23</v>
      </c>
      <c r="BE190" s="253"/>
    </row>
    <row r="191" spans="1:57" s="9" customFormat="1" ht="12" customHeight="1">
      <c r="V191" s="244"/>
      <c r="W191" s="244"/>
      <c r="X191" s="244"/>
      <c r="Y191" s="244"/>
      <c r="Z191" s="244"/>
      <c r="AA191" s="244"/>
      <c r="AB191" s="244"/>
      <c r="AC191" s="244"/>
      <c r="AD191" s="244"/>
      <c r="AE191" s="244"/>
      <c r="AF191" s="245"/>
      <c r="AG191" s="249"/>
      <c r="AH191" s="250"/>
      <c r="AI191" s="251"/>
      <c r="AS191" s="134"/>
      <c r="AT191" s="135"/>
      <c r="AU191" s="135"/>
      <c r="AV191" s="135"/>
      <c r="AW191" s="135"/>
      <c r="AX191" s="123"/>
      <c r="AY191" s="254" t="str">
        <f>IF(ISBLANK($AY$5), "", $AY$5)</f>
        <v/>
      </c>
      <c r="AZ191" s="171"/>
      <c r="BA191" s="171"/>
      <c r="BB191" s="26" t="s">
        <v>22</v>
      </c>
      <c r="BC191" s="171" t="str">
        <f>IF(ISBLANK($BC$5), "", $BC$5)</f>
        <v/>
      </c>
      <c r="BD191" s="171"/>
      <c r="BE191" s="203"/>
    </row>
    <row r="192" spans="1:57" s="9" customFormat="1" ht="12" customHeight="1">
      <c r="B192" s="105" t="s">
        <v>35</v>
      </c>
      <c r="C192" s="105"/>
      <c r="D192" s="105"/>
      <c r="E192" s="105"/>
      <c r="F192" s="105"/>
      <c r="G192" s="105"/>
      <c r="H192" s="105"/>
      <c r="I192" s="105"/>
      <c r="J192" s="105"/>
      <c r="K192" s="105"/>
      <c r="L192" s="105"/>
      <c r="M192" s="105"/>
      <c r="N192" s="105"/>
      <c r="O192" s="105"/>
      <c r="P192" s="105"/>
      <c r="Q192" s="105"/>
      <c r="R192" s="105"/>
      <c r="S192" s="105"/>
      <c r="T192" s="105"/>
      <c r="U192" s="105"/>
      <c r="V192" s="105"/>
      <c r="W192" s="105"/>
      <c r="X192" s="105"/>
      <c r="Y192" s="105"/>
      <c r="Z192" s="105"/>
      <c r="AA192" s="105"/>
      <c r="AB192" s="105"/>
      <c r="AC192" s="105"/>
      <c r="AD192" s="105"/>
      <c r="AE192" s="105"/>
      <c r="AF192" s="105"/>
      <c r="AS192" s="132" t="s">
        <v>25</v>
      </c>
      <c r="AT192" s="133"/>
      <c r="AU192" s="133"/>
      <c r="AV192" s="133"/>
      <c r="AW192" s="133"/>
      <c r="AX192" s="122"/>
      <c r="AY192" s="236" t="str">
        <f>IF(ISBLANK($AY$6), "", $AY$6)</f>
        <v/>
      </c>
      <c r="AZ192" s="237"/>
      <c r="BA192" s="237"/>
      <c r="BB192" s="237"/>
      <c r="BC192" s="237"/>
      <c r="BD192" s="237"/>
      <c r="BE192" s="238"/>
    </row>
    <row r="193" spans="2:57" s="9" customFormat="1" ht="12" customHeight="1">
      <c r="B193" s="105"/>
      <c r="C193" s="105"/>
      <c r="D193" s="105"/>
      <c r="E193" s="105"/>
      <c r="F193" s="105"/>
      <c r="G193" s="105"/>
      <c r="H193" s="105"/>
      <c r="I193" s="105"/>
      <c r="J193" s="105"/>
      <c r="K193" s="105"/>
      <c r="L193" s="105"/>
      <c r="M193" s="105"/>
      <c r="N193" s="105"/>
      <c r="O193" s="105"/>
      <c r="P193" s="105"/>
      <c r="Q193" s="105"/>
      <c r="R193" s="105"/>
      <c r="S193" s="105"/>
      <c r="T193" s="105"/>
      <c r="U193" s="105"/>
      <c r="V193" s="105"/>
      <c r="W193" s="105"/>
      <c r="X193" s="105"/>
      <c r="Y193" s="105"/>
      <c r="Z193" s="105"/>
      <c r="AA193" s="105"/>
      <c r="AB193" s="105"/>
      <c r="AC193" s="105"/>
      <c r="AD193" s="105"/>
      <c r="AE193" s="105"/>
      <c r="AF193" s="105"/>
      <c r="AS193" s="134"/>
      <c r="AT193" s="135"/>
      <c r="AU193" s="135"/>
      <c r="AV193" s="135"/>
      <c r="AW193" s="135"/>
      <c r="AX193" s="123"/>
      <c r="AY193" s="239"/>
      <c r="AZ193" s="240"/>
      <c r="BA193" s="240"/>
      <c r="BB193" s="240"/>
      <c r="BC193" s="240"/>
      <c r="BD193" s="240"/>
      <c r="BE193" s="241"/>
    </row>
    <row r="194" spans="2:57" s="9" customFormat="1" ht="5.0999999999999996" customHeight="1">
      <c r="AS194" s="34"/>
      <c r="AT194" s="34"/>
      <c r="AU194" s="34"/>
      <c r="AV194" s="34"/>
      <c r="AW194" s="34"/>
      <c r="AX194" s="34"/>
      <c r="AY194" s="27"/>
      <c r="AZ194" s="27"/>
      <c r="BA194" s="27"/>
      <c r="BB194" s="27"/>
      <c r="BC194" s="27"/>
      <c r="BD194" s="27"/>
      <c r="BE194" s="27"/>
    </row>
    <row r="195" spans="2:57" s="9" customFormat="1">
      <c r="B195" s="12" t="s">
        <v>36</v>
      </c>
      <c r="C195" s="12"/>
      <c r="D195" s="12"/>
      <c r="E195" s="12"/>
      <c r="F195" s="12"/>
      <c r="G195" s="12"/>
      <c r="H195" s="12"/>
      <c r="I195" s="12"/>
      <c r="AG195" s="28" t="s">
        <v>28</v>
      </c>
    </row>
    <row r="196" spans="2:57" s="9" customFormat="1">
      <c r="AF196" s="24"/>
      <c r="AG196" s="116" t="str">
        <f>IF(会社情報!$C$6="しない",会社情報!$C$14,"")</f>
        <v>956</v>
      </c>
      <c r="AH196" s="116"/>
      <c r="AI196" s="116"/>
      <c r="AJ196" s="25" t="str">
        <f>IF(会社情報!$C$6="しない","-","")</f>
        <v>-</v>
      </c>
      <c r="AK196" s="116" t="str">
        <f>IF(会社情報!$C$6="しない",会社情報!$F$14,"")</f>
        <v>1937</v>
      </c>
      <c r="AL196" s="116"/>
      <c r="AM196" s="116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9"/>
    </row>
    <row r="197" spans="2:57" s="9" customFormat="1">
      <c r="AF197" s="30"/>
      <c r="AG197" s="242" t="str">
        <f>IF(会社情報!$C$6="しない",会社情報!$C$15,"")</f>
        <v>新潟県阿賀野市福井905番地</v>
      </c>
      <c r="AH197" s="242"/>
      <c r="AI197" s="242"/>
      <c r="AJ197" s="242"/>
      <c r="AK197" s="242"/>
      <c r="AL197" s="242"/>
      <c r="AM197" s="242"/>
      <c r="AN197" s="242"/>
      <c r="AO197" s="242"/>
      <c r="AP197" s="242"/>
      <c r="AQ197" s="242"/>
      <c r="AR197" s="242"/>
      <c r="AS197" s="242"/>
      <c r="AT197" s="242"/>
      <c r="AU197" s="242"/>
      <c r="AV197" s="242"/>
      <c r="AW197" s="242"/>
      <c r="AX197" s="242"/>
      <c r="AY197" s="242"/>
      <c r="AZ197" s="242"/>
      <c r="BA197" s="242"/>
      <c r="BB197" s="242"/>
      <c r="BC197" s="242"/>
      <c r="BD197" s="242"/>
      <c r="BE197" s="243"/>
    </row>
    <row r="198" spans="2:57" s="9" customFormat="1">
      <c r="AF198" s="30"/>
      <c r="AG198" s="242"/>
      <c r="AH198" s="242"/>
      <c r="AI198" s="242"/>
      <c r="AJ198" s="242"/>
      <c r="AK198" s="242"/>
      <c r="AL198" s="242"/>
      <c r="AM198" s="242"/>
      <c r="AN198" s="242"/>
      <c r="AO198" s="242"/>
      <c r="AP198" s="242"/>
      <c r="AQ198" s="242"/>
      <c r="AR198" s="242"/>
      <c r="AS198" s="242"/>
      <c r="AT198" s="242"/>
      <c r="AU198" s="242"/>
      <c r="AV198" s="242"/>
      <c r="AW198" s="242"/>
      <c r="AX198" s="242"/>
      <c r="AY198" s="242"/>
      <c r="AZ198" s="242"/>
      <c r="BA198" s="242"/>
      <c r="BB198" s="242"/>
      <c r="BC198" s="242"/>
      <c r="BD198" s="242"/>
      <c r="BE198" s="243"/>
    </row>
    <row r="199" spans="2:57" s="9" customFormat="1" ht="13.5" customHeight="1">
      <c r="B199" s="104" t="s">
        <v>54</v>
      </c>
      <c r="C199" s="104"/>
      <c r="D199" s="104"/>
      <c r="E199" s="225" t="str">
        <f>IF(ISBLANK($E$13), "", $E$13)</f>
        <v/>
      </c>
      <c r="F199" s="225"/>
      <c r="G199" s="225"/>
      <c r="H199" s="225"/>
      <c r="I199" s="225"/>
      <c r="J199" s="225"/>
      <c r="K199" s="225"/>
      <c r="L199" s="225"/>
      <c r="M199" s="225"/>
      <c r="N199" s="225"/>
      <c r="O199" s="225"/>
      <c r="P199" s="225"/>
      <c r="Q199" s="225"/>
      <c r="R199" s="225"/>
      <c r="S199" s="225"/>
      <c r="T199" s="225"/>
      <c r="U199" s="49"/>
      <c r="V199" s="226" t="str">
        <f>IF(ISBLANK($V$13), "", $V$13)</f>
        <v/>
      </c>
      <c r="W199" s="227"/>
      <c r="X199" s="227"/>
      <c r="Y199" s="227"/>
      <c r="Z199" s="228"/>
      <c r="AB199" s="232" t="str">
        <f>IF(ISBLANK($AB$13), "", $AB$13)</f>
        <v/>
      </c>
      <c r="AC199" s="233"/>
      <c r="AF199" s="30"/>
      <c r="AG199" s="205" t="str">
        <f>IF(会社情報!$C$6="しない",会社情報!$C$16,"")</f>
        <v>小菅建設興業株式会社</v>
      </c>
      <c r="AH199" s="205"/>
      <c r="AI199" s="205"/>
      <c r="AJ199" s="205"/>
      <c r="AK199" s="205"/>
      <c r="AL199" s="205"/>
      <c r="AM199" s="205"/>
      <c r="AN199" s="205"/>
      <c r="AO199" s="205"/>
      <c r="AP199" s="205"/>
      <c r="AQ199" s="205"/>
      <c r="AR199" s="205"/>
      <c r="AS199" s="205"/>
      <c r="AT199" s="205"/>
      <c r="AU199" s="205"/>
      <c r="AV199" s="205"/>
      <c r="AW199" s="205"/>
      <c r="AX199" s="205"/>
      <c r="AY199" s="205"/>
      <c r="AZ199" s="205"/>
      <c r="BA199" s="205"/>
      <c r="BB199" s="205"/>
      <c r="BC199" s="205"/>
      <c r="BD199" s="205"/>
      <c r="BE199" s="206"/>
    </row>
    <row r="200" spans="2:57" s="9" customFormat="1" ht="13.5" customHeight="1">
      <c r="B200" s="104"/>
      <c r="C200" s="104"/>
      <c r="D200" s="104"/>
      <c r="E200" s="225"/>
      <c r="F200" s="225"/>
      <c r="G200" s="225"/>
      <c r="H200" s="225"/>
      <c r="I200" s="225"/>
      <c r="J200" s="225"/>
      <c r="K200" s="225"/>
      <c r="L200" s="225"/>
      <c r="M200" s="225"/>
      <c r="N200" s="225"/>
      <c r="O200" s="225"/>
      <c r="P200" s="225"/>
      <c r="Q200" s="225"/>
      <c r="R200" s="225"/>
      <c r="S200" s="225"/>
      <c r="T200" s="225"/>
      <c r="U200" s="49"/>
      <c r="V200" s="229"/>
      <c r="W200" s="230"/>
      <c r="X200" s="230"/>
      <c r="Y200" s="230"/>
      <c r="Z200" s="231"/>
      <c r="AA200" s="9" t="s">
        <v>22</v>
      </c>
      <c r="AB200" s="234"/>
      <c r="AC200" s="235"/>
      <c r="AF200" s="30"/>
      <c r="AG200" s="205"/>
      <c r="AH200" s="205"/>
      <c r="AI200" s="205"/>
      <c r="AJ200" s="205"/>
      <c r="AK200" s="205"/>
      <c r="AL200" s="205"/>
      <c r="AM200" s="205"/>
      <c r="AN200" s="205"/>
      <c r="AO200" s="205"/>
      <c r="AP200" s="205"/>
      <c r="AQ200" s="205"/>
      <c r="AR200" s="205"/>
      <c r="AS200" s="205"/>
      <c r="AT200" s="205"/>
      <c r="AU200" s="205"/>
      <c r="AV200" s="205"/>
      <c r="AW200" s="205"/>
      <c r="AX200" s="205"/>
      <c r="AY200" s="205"/>
      <c r="AZ200" s="205"/>
      <c r="BA200" s="205"/>
      <c r="BB200" s="205"/>
      <c r="BC200" s="205"/>
      <c r="BD200" s="205"/>
      <c r="BE200" s="206"/>
    </row>
    <row r="201" spans="2:57" s="9" customFormat="1">
      <c r="L201" s="31"/>
      <c r="M201" s="31"/>
      <c r="N201" s="31"/>
      <c r="O201" s="31"/>
      <c r="AF201" s="30"/>
      <c r="AG201" s="205" t="str">
        <f>IF(会社情報!$C$6="しない",会社情報!$C$17,"")</f>
        <v>登録番号　　T　5110001011484</v>
      </c>
      <c r="AH201" s="205"/>
      <c r="AI201" s="205"/>
      <c r="AJ201" s="205"/>
      <c r="AK201" s="205"/>
      <c r="AL201" s="205"/>
      <c r="AM201" s="205"/>
      <c r="AN201" s="205"/>
      <c r="AO201" s="205"/>
      <c r="AP201" s="205"/>
      <c r="AQ201" s="205"/>
      <c r="AR201" s="205"/>
      <c r="AS201" s="205"/>
      <c r="AT201" s="205"/>
      <c r="AU201" s="205"/>
      <c r="AV201" s="205"/>
      <c r="AW201" s="205"/>
      <c r="AX201" s="205"/>
      <c r="AY201" s="205"/>
      <c r="AZ201" s="205"/>
      <c r="BA201" s="205"/>
      <c r="BB201" s="205"/>
      <c r="BC201" s="205"/>
      <c r="BD201" s="205"/>
      <c r="BE201" s="206"/>
    </row>
    <row r="202" spans="2:57" s="9" customFormat="1">
      <c r="B202" s="104" t="s">
        <v>55</v>
      </c>
      <c r="C202" s="104"/>
      <c r="D202" s="104"/>
      <c r="E202" s="89" t="str">
        <f>IF(ISBLANK($E$16), "", $E$16)</f>
        <v/>
      </c>
      <c r="F202" s="89"/>
      <c r="G202" s="89"/>
      <c r="H202" s="89"/>
      <c r="I202" s="89"/>
      <c r="J202" s="89"/>
      <c r="K202" s="89"/>
      <c r="L202" s="89"/>
      <c r="M202" s="89"/>
      <c r="N202" s="89"/>
      <c r="O202" s="89"/>
      <c r="P202" s="89"/>
      <c r="Q202" s="89"/>
      <c r="R202" s="89"/>
      <c r="S202" s="89"/>
      <c r="T202" s="89"/>
      <c r="U202" s="89"/>
      <c r="V202" s="89"/>
      <c r="W202" s="89"/>
      <c r="X202" s="89"/>
      <c r="Y202" s="89"/>
      <c r="Z202" s="89"/>
      <c r="AA202" s="89"/>
      <c r="AB202" s="89"/>
      <c r="AC202" s="89"/>
      <c r="AD202" s="89"/>
      <c r="AF202" s="30"/>
      <c r="AG202" s="205" t="str">
        <f>IF(会社情報!$C$6="しない","TEL "&amp;会社情報!$C$18,"")</f>
        <v>TEL 0250-62-0505</v>
      </c>
      <c r="AH202" s="205"/>
      <c r="AI202" s="205"/>
      <c r="AJ202" s="205"/>
      <c r="AK202" s="205"/>
      <c r="AL202" s="205"/>
      <c r="AM202" s="205"/>
      <c r="AN202" s="205"/>
      <c r="AO202" s="205"/>
      <c r="AP202" s="205"/>
      <c r="AQ202" s="205"/>
      <c r="AR202" s="205"/>
      <c r="AS202" s="205"/>
      <c r="AT202" s="205"/>
      <c r="AU202" s="205"/>
      <c r="AV202" s="205"/>
      <c r="AW202" s="205"/>
      <c r="AX202" s="205"/>
      <c r="AY202" s="205"/>
      <c r="AZ202" s="205"/>
      <c r="BA202" s="205"/>
      <c r="BB202" s="205"/>
      <c r="BC202" s="205"/>
      <c r="BD202" s="205"/>
      <c r="BE202" s="206"/>
    </row>
    <row r="203" spans="2:57" s="9" customFormat="1">
      <c r="B203" s="104"/>
      <c r="C203" s="104"/>
      <c r="D203" s="104"/>
      <c r="E203" s="89"/>
      <c r="F203" s="89"/>
      <c r="G203" s="89"/>
      <c r="H203" s="89"/>
      <c r="I203" s="89"/>
      <c r="J203" s="89"/>
      <c r="K203" s="89"/>
      <c r="L203" s="89"/>
      <c r="M203" s="89"/>
      <c r="N203" s="89"/>
      <c r="O203" s="89"/>
      <c r="P203" s="89"/>
      <c r="Q203" s="89"/>
      <c r="R203" s="89"/>
      <c r="S203" s="89"/>
      <c r="T203" s="89"/>
      <c r="U203" s="89"/>
      <c r="V203" s="89"/>
      <c r="W203" s="89"/>
      <c r="X203" s="89"/>
      <c r="Y203" s="89"/>
      <c r="Z203" s="89"/>
      <c r="AA203" s="89"/>
      <c r="AB203" s="89"/>
      <c r="AC203" s="89"/>
      <c r="AD203" s="89"/>
      <c r="AF203" s="32"/>
      <c r="AG203" s="207" t="str">
        <f>IF(会社情報!$C$6="しない","FAX "&amp;会社情報!$C$19,"")</f>
        <v>FAX 0250-62-1711</v>
      </c>
      <c r="AH203" s="207"/>
      <c r="AI203" s="207"/>
      <c r="AJ203" s="207"/>
      <c r="AK203" s="207"/>
      <c r="AL203" s="207"/>
      <c r="AM203" s="207"/>
      <c r="AN203" s="207"/>
      <c r="AO203" s="207"/>
      <c r="AP203" s="207"/>
      <c r="AQ203" s="207"/>
      <c r="AR203" s="207"/>
      <c r="AS203" s="207"/>
      <c r="AT203" s="207"/>
      <c r="AU203" s="207"/>
      <c r="AV203" s="207"/>
      <c r="AW203" s="207"/>
      <c r="AX203" s="207"/>
      <c r="AY203" s="207"/>
      <c r="AZ203" s="207"/>
      <c r="BA203" s="207"/>
      <c r="BB203" s="207"/>
      <c r="BC203" s="207"/>
      <c r="BD203" s="207"/>
      <c r="BE203" s="208"/>
    </row>
    <row r="204" spans="2:57" s="9" customFormat="1" ht="5.0999999999999996" customHeight="1"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</row>
    <row r="205" spans="2:57" s="9" customFormat="1" ht="5.0999999999999996" customHeight="1"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</row>
    <row r="206" spans="2:57" s="9" customFormat="1" ht="5.0999999999999996" customHeight="1"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</row>
    <row r="207" spans="2:57" s="9" customFormat="1" ht="9.9499999999999993" customHeight="1" thickBot="1">
      <c r="AG207" s="23"/>
      <c r="AH207" s="209" t="s">
        <v>2</v>
      </c>
      <c r="AI207" s="209"/>
      <c r="AJ207" s="209"/>
      <c r="AK207" s="209"/>
      <c r="AL207" s="209"/>
      <c r="AM207" s="209"/>
      <c r="AN207" s="209"/>
      <c r="AO207" s="209"/>
      <c r="AP207" s="210" t="str">
        <f>IF(会社情報!C9&gt;0,会社情報!$C$9,"")</f>
        <v/>
      </c>
      <c r="AQ207" s="211"/>
      <c r="AR207" s="211"/>
      <c r="AS207" s="211"/>
      <c r="AT207" s="211"/>
      <c r="AU207" s="211"/>
      <c r="AV207" s="211"/>
      <c r="AW207" s="211"/>
      <c r="AX207" s="211"/>
      <c r="AY207" s="211"/>
      <c r="AZ207" s="211"/>
      <c r="BA207" s="211"/>
      <c r="BB207" s="211"/>
      <c r="BC207" s="211"/>
      <c r="BD207" s="211"/>
      <c r="BE207" s="212"/>
    </row>
    <row r="208" spans="2:57" s="9" customFormat="1" ht="15" customHeight="1" thickTop="1">
      <c r="C208" s="216" t="s">
        <v>32</v>
      </c>
      <c r="D208" s="216"/>
      <c r="E208" s="216"/>
      <c r="F208" s="216"/>
      <c r="G208" s="216"/>
      <c r="H208" s="216"/>
      <c r="I208" s="216"/>
      <c r="J208" s="216"/>
      <c r="K208" s="216"/>
      <c r="L208" s="216"/>
      <c r="M208" s="216"/>
      <c r="N208" s="216"/>
      <c r="O208" s="216"/>
      <c r="P208" s="219">
        <f>P22</f>
        <v>0</v>
      </c>
      <c r="Q208" s="220"/>
      <c r="R208" s="220"/>
      <c r="S208" s="220"/>
      <c r="T208" s="220"/>
      <c r="U208" s="220"/>
      <c r="V208" s="220"/>
      <c r="W208" s="220"/>
      <c r="X208" s="220"/>
      <c r="Y208" s="220"/>
      <c r="Z208" s="220"/>
      <c r="AG208" s="23"/>
      <c r="AH208" s="180"/>
      <c r="AI208" s="180"/>
      <c r="AJ208" s="180"/>
      <c r="AK208" s="180"/>
      <c r="AL208" s="180"/>
      <c r="AM208" s="180"/>
      <c r="AN208" s="180"/>
      <c r="AO208" s="180"/>
      <c r="AP208" s="213"/>
      <c r="AQ208" s="214"/>
      <c r="AR208" s="214"/>
      <c r="AS208" s="214"/>
      <c r="AT208" s="214"/>
      <c r="AU208" s="214"/>
      <c r="AV208" s="214"/>
      <c r="AW208" s="214"/>
      <c r="AX208" s="214"/>
      <c r="AY208" s="214"/>
      <c r="AZ208" s="214"/>
      <c r="BA208" s="214"/>
      <c r="BB208" s="214"/>
      <c r="BC208" s="214"/>
      <c r="BD208" s="214"/>
      <c r="BE208" s="215"/>
    </row>
    <row r="209" spans="3:59" s="9" customFormat="1" ht="9.9499999999999993" customHeight="1">
      <c r="C209" s="217"/>
      <c r="D209" s="217"/>
      <c r="E209" s="217"/>
      <c r="F209" s="217"/>
      <c r="G209" s="217"/>
      <c r="H209" s="217"/>
      <c r="I209" s="217"/>
      <c r="J209" s="217"/>
      <c r="K209" s="217"/>
      <c r="L209" s="217"/>
      <c r="M209" s="217"/>
      <c r="N209" s="217"/>
      <c r="O209" s="217"/>
      <c r="P209" s="221"/>
      <c r="Q209" s="221"/>
      <c r="R209" s="221"/>
      <c r="S209" s="221"/>
      <c r="T209" s="221"/>
      <c r="U209" s="221"/>
      <c r="V209" s="221"/>
      <c r="W209" s="221"/>
      <c r="X209" s="221"/>
      <c r="Y209" s="221"/>
      <c r="Z209" s="221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</row>
    <row r="210" spans="3:59" s="9" customFormat="1" ht="9.9499999999999993" customHeight="1" thickBot="1">
      <c r="C210" s="218"/>
      <c r="D210" s="218"/>
      <c r="E210" s="218"/>
      <c r="F210" s="218"/>
      <c r="G210" s="218"/>
      <c r="H210" s="218"/>
      <c r="I210" s="218"/>
      <c r="J210" s="218"/>
      <c r="K210" s="218"/>
      <c r="L210" s="218"/>
      <c r="M210" s="218"/>
      <c r="N210" s="218"/>
      <c r="O210" s="218"/>
      <c r="P210" s="222"/>
      <c r="Q210" s="222"/>
      <c r="R210" s="222"/>
      <c r="S210" s="222"/>
      <c r="T210" s="222"/>
      <c r="U210" s="222"/>
      <c r="V210" s="222"/>
      <c r="W210" s="222"/>
      <c r="X210" s="222"/>
      <c r="Y210" s="222"/>
      <c r="Z210" s="222"/>
      <c r="AE210" s="170" t="s">
        <v>10</v>
      </c>
      <c r="AF210" s="170"/>
      <c r="AG210" s="170"/>
      <c r="AH210" s="170"/>
      <c r="AI210" s="170"/>
      <c r="AJ210" s="170"/>
      <c r="AK210" s="223" t="str">
        <f>IF(会社情報!$C$6="しない",CONCATENATE(会社情報!$C$22,会社情報!$C$23),"")</f>
        <v>第四北越銀行水原中央支店</v>
      </c>
      <c r="AL210" s="223"/>
      <c r="AM210" s="223"/>
      <c r="AN210" s="223"/>
      <c r="AO210" s="223"/>
      <c r="AP210" s="223"/>
      <c r="AQ210" s="223"/>
      <c r="AR210" s="223"/>
      <c r="AS210" s="223"/>
      <c r="AT210" s="223"/>
      <c r="AU210" s="223"/>
      <c r="AV210" s="223"/>
      <c r="AW210" s="223"/>
      <c r="AX210" s="223"/>
      <c r="AY210" s="223"/>
      <c r="AZ210" s="223"/>
      <c r="BA210" s="223"/>
      <c r="BB210" s="223"/>
      <c r="BC210" s="223"/>
      <c r="BD210" s="223"/>
      <c r="BE210" s="223"/>
      <c r="BF210" s="23"/>
      <c r="BG210" s="23"/>
    </row>
    <row r="211" spans="3:59" s="9" customFormat="1" ht="9.9499999999999993" customHeight="1" thickTop="1">
      <c r="C211" s="187" t="s">
        <v>33</v>
      </c>
      <c r="D211" s="187"/>
      <c r="E211" s="180" t="s">
        <v>116</v>
      </c>
      <c r="F211" s="180"/>
      <c r="G211" s="180"/>
      <c r="H211" s="180"/>
      <c r="I211" s="180"/>
      <c r="J211" s="180"/>
      <c r="K211" s="180"/>
      <c r="L211" s="180"/>
      <c r="M211" s="180"/>
      <c r="N211" s="180"/>
      <c r="O211" s="180"/>
      <c r="P211" s="189">
        <f>P25</f>
        <v>0</v>
      </c>
      <c r="Q211" s="190"/>
      <c r="R211" s="190"/>
      <c r="S211" s="190"/>
      <c r="T211" s="190"/>
      <c r="U211" s="190"/>
      <c r="V211" s="190"/>
      <c r="W211" s="190"/>
      <c r="X211" s="190"/>
      <c r="Y211" s="190"/>
      <c r="Z211" s="190"/>
      <c r="AE211" s="209"/>
      <c r="AF211" s="209"/>
      <c r="AG211" s="209"/>
      <c r="AH211" s="209"/>
      <c r="AI211" s="209"/>
      <c r="AJ211" s="209"/>
      <c r="AK211" s="224"/>
      <c r="AL211" s="224"/>
      <c r="AM211" s="224"/>
      <c r="AN211" s="224"/>
      <c r="AO211" s="224"/>
      <c r="AP211" s="224"/>
      <c r="AQ211" s="224"/>
      <c r="AR211" s="224"/>
      <c r="AS211" s="224"/>
      <c r="AT211" s="224"/>
      <c r="AU211" s="224"/>
      <c r="AV211" s="224"/>
      <c r="AW211" s="224"/>
      <c r="AX211" s="224"/>
      <c r="AY211" s="224"/>
      <c r="AZ211" s="224"/>
      <c r="BA211" s="224"/>
      <c r="BB211" s="224"/>
      <c r="BC211" s="224"/>
      <c r="BD211" s="224"/>
      <c r="BE211" s="224"/>
      <c r="BF211" s="23"/>
      <c r="BG211" s="23"/>
    </row>
    <row r="212" spans="3:59" s="9" customFormat="1" ht="9.9499999999999993" customHeight="1">
      <c r="C212" s="188"/>
      <c r="D212" s="188"/>
      <c r="E212" s="170"/>
      <c r="F212" s="170"/>
      <c r="G212" s="170"/>
      <c r="H212" s="170"/>
      <c r="I212" s="170"/>
      <c r="J212" s="170"/>
      <c r="K212" s="170"/>
      <c r="L212" s="170"/>
      <c r="M212" s="170"/>
      <c r="N212" s="170"/>
      <c r="O212" s="170"/>
      <c r="P212" s="191"/>
      <c r="Q212" s="191"/>
      <c r="R212" s="191"/>
      <c r="S212" s="191"/>
      <c r="T212" s="191"/>
      <c r="U212" s="191"/>
      <c r="V212" s="191"/>
      <c r="W212" s="191"/>
      <c r="X212" s="191"/>
      <c r="Y212" s="191"/>
      <c r="Z212" s="191"/>
      <c r="AE212" s="192" t="s">
        <v>34</v>
      </c>
      <c r="AF212" s="192"/>
      <c r="AG212" s="192"/>
      <c r="AH212" s="192"/>
      <c r="AI212" s="192"/>
      <c r="AJ212" s="192"/>
      <c r="AK212" s="194" t="str">
        <f>IF(会社情報!$C$6="しない",会社情報!$C$24,"")</f>
        <v>ｺｽｹﾞｹﾝｾﾂｺｳｷﾞｮｳｶﾌﾞｼｷｶﾞｲｼ</v>
      </c>
      <c r="AL212" s="194"/>
      <c r="AM212" s="194"/>
      <c r="AN212" s="194"/>
      <c r="AO212" s="194"/>
      <c r="AP212" s="194"/>
      <c r="AQ212" s="194"/>
      <c r="AR212" s="194"/>
      <c r="AS212" s="194"/>
      <c r="AT212" s="194"/>
      <c r="AU212" s="194"/>
      <c r="AV212" s="194"/>
      <c r="AW212" s="194"/>
      <c r="AX212" s="194"/>
      <c r="AY212" s="194"/>
      <c r="AZ212" s="194"/>
      <c r="BA212" s="194"/>
      <c r="BB212" s="194"/>
      <c r="BC212" s="194"/>
      <c r="BD212" s="194"/>
      <c r="BE212" s="194"/>
    </row>
    <row r="213" spans="3:59" s="9" customFormat="1" ht="9.9499999999999993" customHeight="1">
      <c r="C213" s="188"/>
      <c r="D213" s="188"/>
      <c r="E213" s="170"/>
      <c r="F213" s="170"/>
      <c r="G213" s="170"/>
      <c r="H213" s="170"/>
      <c r="I213" s="170"/>
      <c r="J213" s="170"/>
      <c r="K213" s="170"/>
      <c r="L213" s="170"/>
      <c r="M213" s="170"/>
      <c r="N213" s="170"/>
      <c r="O213" s="170"/>
      <c r="P213" s="191"/>
      <c r="Q213" s="191"/>
      <c r="R213" s="191"/>
      <c r="S213" s="191"/>
      <c r="T213" s="191"/>
      <c r="U213" s="191"/>
      <c r="V213" s="191"/>
      <c r="W213" s="191"/>
      <c r="X213" s="191"/>
      <c r="Y213" s="191"/>
      <c r="Z213" s="191"/>
      <c r="AE213" s="193"/>
      <c r="AF213" s="193"/>
      <c r="AG213" s="193"/>
      <c r="AH213" s="193"/>
      <c r="AI213" s="193"/>
      <c r="AJ213" s="193"/>
      <c r="AK213" s="195"/>
      <c r="AL213" s="195"/>
      <c r="AM213" s="195"/>
      <c r="AN213" s="195"/>
      <c r="AO213" s="195"/>
      <c r="AP213" s="195"/>
      <c r="AQ213" s="195"/>
      <c r="AR213" s="195"/>
      <c r="AS213" s="195"/>
      <c r="AT213" s="195"/>
      <c r="AU213" s="195"/>
      <c r="AV213" s="195"/>
      <c r="AW213" s="195"/>
      <c r="AX213" s="195"/>
      <c r="AY213" s="195"/>
      <c r="AZ213" s="195"/>
      <c r="BA213" s="195"/>
      <c r="BB213" s="195"/>
      <c r="BC213" s="195"/>
      <c r="BD213" s="195"/>
      <c r="BE213" s="195"/>
    </row>
    <row r="214" spans="3:59" s="9" customFormat="1" ht="9.9499999999999993" customHeight="1">
      <c r="C214" s="188"/>
      <c r="D214" s="188"/>
      <c r="E214" s="196" t="s">
        <v>118</v>
      </c>
      <c r="F214" s="197"/>
      <c r="G214" s="197"/>
      <c r="H214" s="197"/>
      <c r="I214" s="197"/>
      <c r="J214" s="197"/>
      <c r="K214" s="200">
        <f>$K$28</f>
        <v>10</v>
      </c>
      <c r="L214" s="200"/>
      <c r="M214" s="200"/>
      <c r="N214" s="116" t="s">
        <v>67</v>
      </c>
      <c r="O214" s="202"/>
      <c r="P214" s="204">
        <f>P28</f>
        <v>0</v>
      </c>
      <c r="Q214" s="204"/>
      <c r="R214" s="204"/>
      <c r="S214" s="204"/>
      <c r="T214" s="204"/>
      <c r="U214" s="204"/>
      <c r="V214" s="204"/>
      <c r="W214" s="204"/>
      <c r="X214" s="204"/>
      <c r="Y214" s="204"/>
      <c r="Z214" s="204"/>
      <c r="AE214" s="180" t="s">
        <v>14</v>
      </c>
      <c r="AF214" s="180"/>
      <c r="AG214" s="180"/>
      <c r="AH214" s="180"/>
      <c r="AI214" s="180"/>
      <c r="AJ214" s="180"/>
      <c r="AK214" s="178" t="s">
        <v>18</v>
      </c>
      <c r="AL214" s="178"/>
      <c r="AM214" s="178"/>
      <c r="AN214" s="180" t="str">
        <f>IF(会社情報!$C$6="しない",会社情報!$D$25,"")</f>
        <v>当座</v>
      </c>
      <c r="AO214" s="180"/>
      <c r="AP214" s="180"/>
      <c r="AQ214" s="178" t="s">
        <v>19</v>
      </c>
      <c r="AR214" s="178"/>
      <c r="AS214" s="178"/>
      <c r="AT214" s="181">
        <f>IF(会社情報!$C$6="しない",会社情報!$F$25,"")</f>
        <v>999999</v>
      </c>
      <c r="AU214" s="182"/>
      <c r="AV214" s="182"/>
      <c r="AW214" s="182"/>
      <c r="AX214" s="182"/>
      <c r="AY214" s="182"/>
      <c r="AZ214" s="182"/>
      <c r="BA214" s="182"/>
      <c r="BB214" s="182"/>
      <c r="BC214" s="182"/>
      <c r="BD214" s="182"/>
      <c r="BE214" s="183"/>
    </row>
    <row r="215" spans="3:59" s="9" customFormat="1" ht="13.5" customHeight="1">
      <c r="C215" s="188"/>
      <c r="D215" s="188"/>
      <c r="E215" s="198"/>
      <c r="F215" s="199"/>
      <c r="G215" s="199"/>
      <c r="H215" s="199"/>
      <c r="I215" s="199"/>
      <c r="J215" s="199"/>
      <c r="K215" s="201"/>
      <c r="L215" s="201"/>
      <c r="M215" s="201"/>
      <c r="N215" s="171"/>
      <c r="O215" s="203"/>
      <c r="P215" s="204"/>
      <c r="Q215" s="204"/>
      <c r="R215" s="204"/>
      <c r="S215" s="204"/>
      <c r="T215" s="204"/>
      <c r="U215" s="204"/>
      <c r="V215" s="204"/>
      <c r="W215" s="204"/>
      <c r="X215" s="204"/>
      <c r="Y215" s="204"/>
      <c r="Z215" s="204"/>
      <c r="AE215" s="170"/>
      <c r="AF215" s="170"/>
      <c r="AG215" s="170"/>
      <c r="AH215" s="170"/>
      <c r="AI215" s="170"/>
      <c r="AJ215" s="170"/>
      <c r="AK215" s="179"/>
      <c r="AL215" s="179"/>
      <c r="AM215" s="179"/>
      <c r="AN215" s="170"/>
      <c r="AO215" s="170"/>
      <c r="AP215" s="170"/>
      <c r="AQ215" s="179"/>
      <c r="AR215" s="179"/>
      <c r="AS215" s="179"/>
      <c r="AT215" s="184"/>
      <c r="AU215" s="185"/>
      <c r="AV215" s="185"/>
      <c r="AW215" s="185"/>
      <c r="AX215" s="185"/>
      <c r="AY215" s="185"/>
      <c r="AZ215" s="185"/>
      <c r="BA215" s="185"/>
      <c r="BB215" s="185"/>
      <c r="BC215" s="185"/>
      <c r="BD215" s="185"/>
      <c r="BE215" s="186"/>
    </row>
    <row r="216" spans="3:59" s="9" customFormat="1" ht="3.95" customHeight="1">
      <c r="C216" s="50"/>
      <c r="D216" s="50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</row>
    <row r="217" spans="3:59" s="9" customFormat="1"/>
    <row r="218" spans="3:59" s="9" customFormat="1" ht="26.1" customHeight="1">
      <c r="C218" s="80" t="s">
        <v>56</v>
      </c>
      <c r="D218" s="81"/>
      <c r="E218" s="82" t="s">
        <v>109</v>
      </c>
      <c r="F218" s="82"/>
      <c r="G218" s="82"/>
      <c r="H218" s="82"/>
      <c r="I218" s="82"/>
      <c r="J218" s="82"/>
      <c r="K218" s="82"/>
      <c r="L218" s="82"/>
      <c r="M218" s="82"/>
      <c r="N218" s="82"/>
      <c r="O218" s="83"/>
      <c r="P218" s="101">
        <f t="shared" ref="P218:P226" si="27">P32</f>
        <v>0</v>
      </c>
      <c r="Q218" s="102"/>
      <c r="R218" s="102"/>
      <c r="S218" s="102"/>
      <c r="T218" s="102"/>
      <c r="U218" s="102"/>
      <c r="V218" s="102"/>
      <c r="W218" s="102"/>
      <c r="X218" s="102"/>
      <c r="Y218" s="102"/>
      <c r="Z218" s="103"/>
      <c r="AE218" s="52"/>
      <c r="AF218" s="33" t="s">
        <v>84</v>
      </c>
      <c r="AG218" s="33"/>
      <c r="AH218" s="33"/>
      <c r="AI218" s="33"/>
      <c r="AJ218" s="33" t="s">
        <v>85</v>
      </c>
      <c r="AK218" s="33"/>
      <c r="AL218" s="33"/>
      <c r="AM218" s="33"/>
      <c r="AN218" s="33"/>
      <c r="AO218" s="33"/>
      <c r="AP218" s="33"/>
      <c r="AQ218" s="33" t="s">
        <v>86</v>
      </c>
      <c r="AR218" s="33"/>
      <c r="AS218" s="33"/>
      <c r="AT218" s="33"/>
      <c r="AU218" s="33" t="s">
        <v>87</v>
      </c>
      <c r="AV218" s="33"/>
      <c r="AW218" s="33"/>
      <c r="AX218" s="33"/>
      <c r="AY218" s="33"/>
      <c r="AZ218" s="33"/>
      <c r="BA218" s="33"/>
      <c r="BB218" s="33"/>
      <c r="BC218" s="33"/>
      <c r="BD218" s="33"/>
      <c r="BE218" s="53"/>
    </row>
    <row r="219" spans="3:59" s="9" customFormat="1" ht="26.1" customHeight="1">
      <c r="C219" s="80" t="s">
        <v>57</v>
      </c>
      <c r="D219" s="81"/>
      <c r="E219" s="82" t="s">
        <v>110</v>
      </c>
      <c r="F219" s="82"/>
      <c r="G219" s="82"/>
      <c r="H219" s="82"/>
      <c r="I219" s="82"/>
      <c r="J219" s="82"/>
      <c r="K219" s="82"/>
      <c r="L219" s="82"/>
      <c r="M219" s="82"/>
      <c r="N219" s="82"/>
      <c r="O219" s="83"/>
      <c r="P219" s="101">
        <f t="shared" si="27"/>
        <v>0</v>
      </c>
      <c r="Q219" s="102"/>
      <c r="R219" s="102"/>
      <c r="S219" s="102"/>
      <c r="T219" s="102"/>
      <c r="U219" s="102"/>
      <c r="V219" s="102"/>
      <c r="W219" s="102"/>
      <c r="X219" s="102"/>
      <c r="Y219" s="102"/>
      <c r="Z219" s="103"/>
      <c r="AE219" s="54"/>
      <c r="BE219" s="55"/>
    </row>
    <row r="220" spans="3:59" s="9" customFormat="1" ht="26.1" customHeight="1">
      <c r="C220" s="80" t="s">
        <v>58</v>
      </c>
      <c r="D220" s="81"/>
      <c r="E220" s="82" t="s">
        <v>104</v>
      </c>
      <c r="F220" s="82"/>
      <c r="G220" s="82"/>
      <c r="H220" s="82"/>
      <c r="I220" s="82"/>
      <c r="J220" s="82"/>
      <c r="K220" s="82"/>
      <c r="L220" s="82"/>
      <c r="M220" s="82"/>
      <c r="N220" s="82"/>
      <c r="O220" s="83"/>
      <c r="P220" s="101">
        <f t="shared" si="27"/>
        <v>0</v>
      </c>
      <c r="Q220" s="102"/>
      <c r="R220" s="102"/>
      <c r="S220" s="102"/>
      <c r="T220" s="102"/>
      <c r="U220" s="102"/>
      <c r="V220" s="102"/>
      <c r="W220" s="102"/>
      <c r="X220" s="102"/>
      <c r="Y220" s="102"/>
      <c r="Z220" s="103"/>
      <c r="AE220" s="54"/>
      <c r="BE220" s="55"/>
    </row>
    <row r="221" spans="3:59" s="9" customFormat="1" ht="26.1" customHeight="1">
      <c r="C221" s="80" t="s">
        <v>59</v>
      </c>
      <c r="D221" s="81"/>
      <c r="E221" s="82" t="s">
        <v>112</v>
      </c>
      <c r="F221" s="82"/>
      <c r="G221" s="82"/>
      <c r="H221" s="82"/>
      <c r="I221" s="82"/>
      <c r="J221" s="82"/>
      <c r="K221" s="98" t="str">
        <f>+K158</f>
        <v/>
      </c>
      <c r="L221" s="98"/>
      <c r="M221" s="98"/>
      <c r="N221" s="99" t="s">
        <v>108</v>
      </c>
      <c r="O221" s="100"/>
      <c r="P221" s="84">
        <f t="shared" si="27"/>
        <v>0</v>
      </c>
      <c r="Q221" s="85"/>
      <c r="R221" s="85"/>
      <c r="S221" s="85"/>
      <c r="T221" s="85"/>
      <c r="U221" s="85"/>
      <c r="V221" s="85"/>
      <c r="W221" s="85"/>
      <c r="X221" s="85"/>
      <c r="Y221" s="85"/>
      <c r="Z221" s="86"/>
      <c r="AE221" s="54"/>
      <c r="BE221" s="55"/>
    </row>
    <row r="222" spans="3:59" s="9" customFormat="1" ht="25.5" customHeight="1">
      <c r="C222" s="115" t="s">
        <v>60</v>
      </c>
      <c r="D222" s="116"/>
      <c r="E222" s="117" t="s">
        <v>100</v>
      </c>
      <c r="F222" s="117"/>
      <c r="G222" s="117"/>
      <c r="H222" s="117"/>
      <c r="I222" s="117"/>
      <c r="J222" s="117"/>
      <c r="K222" s="117"/>
      <c r="L222" s="117"/>
      <c r="M222" s="117"/>
      <c r="N222" s="117"/>
      <c r="O222" s="118"/>
      <c r="P222" s="119">
        <f t="shared" si="27"/>
        <v>0</v>
      </c>
      <c r="Q222" s="120"/>
      <c r="R222" s="120"/>
      <c r="S222" s="120"/>
      <c r="T222" s="120"/>
      <c r="U222" s="120"/>
      <c r="V222" s="120"/>
      <c r="W222" s="120"/>
      <c r="X222" s="120"/>
      <c r="Y222" s="120"/>
      <c r="Z222" s="121"/>
      <c r="AE222" s="54"/>
      <c r="BE222" s="55"/>
    </row>
    <row r="223" spans="3:59" s="9" customFormat="1" ht="26.1" customHeight="1">
      <c r="C223" s="80" t="s">
        <v>61</v>
      </c>
      <c r="D223" s="81"/>
      <c r="E223" s="82" t="s">
        <v>102</v>
      </c>
      <c r="F223" s="82"/>
      <c r="G223" s="82"/>
      <c r="H223" s="82"/>
      <c r="I223" s="82"/>
      <c r="J223" s="82"/>
      <c r="K223" s="82"/>
      <c r="L223" s="82"/>
      <c r="M223" s="82"/>
      <c r="N223" s="82"/>
      <c r="O223" s="83"/>
      <c r="P223" s="84">
        <f t="shared" si="27"/>
        <v>0</v>
      </c>
      <c r="Q223" s="85"/>
      <c r="R223" s="85"/>
      <c r="S223" s="85"/>
      <c r="T223" s="85"/>
      <c r="U223" s="85"/>
      <c r="V223" s="85"/>
      <c r="W223" s="85"/>
      <c r="X223" s="85"/>
      <c r="Y223" s="85"/>
      <c r="Z223" s="86"/>
      <c r="AE223" s="54"/>
      <c r="BE223" s="55"/>
    </row>
    <row r="224" spans="3:59" s="9" customFormat="1" ht="26.1" customHeight="1">
      <c r="C224" s="80" t="s">
        <v>62</v>
      </c>
      <c r="D224" s="81"/>
      <c r="E224" s="82" t="s">
        <v>111</v>
      </c>
      <c r="F224" s="82"/>
      <c r="G224" s="82"/>
      <c r="H224" s="82"/>
      <c r="I224" s="82"/>
      <c r="J224" s="82"/>
      <c r="K224" s="82"/>
      <c r="L224" s="82"/>
      <c r="M224" s="82"/>
      <c r="N224" s="82"/>
      <c r="O224" s="83"/>
      <c r="P224" s="101">
        <f t="shared" si="27"/>
        <v>0</v>
      </c>
      <c r="Q224" s="102"/>
      <c r="R224" s="102"/>
      <c r="S224" s="102"/>
      <c r="T224" s="102"/>
      <c r="U224" s="102"/>
      <c r="V224" s="102"/>
      <c r="W224" s="102"/>
      <c r="X224" s="102"/>
      <c r="Y224" s="102"/>
      <c r="Z224" s="103"/>
      <c r="AE224" s="54"/>
      <c r="BE224" s="55"/>
    </row>
    <row r="225" spans="2:57" s="9" customFormat="1" ht="26.1" customHeight="1">
      <c r="C225" s="80" t="s">
        <v>63</v>
      </c>
      <c r="D225" s="81"/>
      <c r="E225" s="82" t="s">
        <v>113</v>
      </c>
      <c r="F225" s="82"/>
      <c r="G225" s="82"/>
      <c r="H225" s="82"/>
      <c r="I225" s="82"/>
      <c r="J225" s="82"/>
      <c r="K225" s="82"/>
      <c r="L225" s="82"/>
      <c r="M225" s="82"/>
      <c r="N225" s="82"/>
      <c r="O225" s="83"/>
      <c r="P225" s="84">
        <f t="shared" si="27"/>
        <v>0</v>
      </c>
      <c r="Q225" s="85"/>
      <c r="R225" s="85"/>
      <c r="S225" s="85"/>
      <c r="T225" s="85"/>
      <c r="U225" s="85"/>
      <c r="V225" s="85"/>
      <c r="W225" s="85"/>
      <c r="X225" s="85"/>
      <c r="Y225" s="85"/>
      <c r="Z225" s="86"/>
      <c r="AE225" s="54"/>
      <c r="BE225" s="55"/>
    </row>
    <row r="226" spans="2:57" s="9" customFormat="1" ht="26.1" customHeight="1">
      <c r="C226" s="80" t="s">
        <v>115</v>
      </c>
      <c r="D226" s="81"/>
      <c r="E226" s="82" t="s">
        <v>106</v>
      </c>
      <c r="F226" s="82"/>
      <c r="G226" s="82"/>
      <c r="H226" s="82"/>
      <c r="I226" s="82"/>
      <c r="J226" s="82"/>
      <c r="K226" s="82"/>
      <c r="L226" s="82"/>
      <c r="M226" s="82"/>
      <c r="N226" s="82"/>
      <c r="O226" s="83"/>
      <c r="P226" s="101">
        <f t="shared" si="27"/>
        <v>0</v>
      </c>
      <c r="Q226" s="102"/>
      <c r="R226" s="102"/>
      <c r="S226" s="102"/>
      <c r="T226" s="102"/>
      <c r="U226" s="102"/>
      <c r="V226" s="102"/>
      <c r="W226" s="102"/>
      <c r="X226" s="102"/>
      <c r="Y226" s="102"/>
      <c r="Z226" s="103"/>
      <c r="AE226" s="57"/>
      <c r="AF226" s="58"/>
      <c r="AG226" s="58"/>
      <c r="AH226" s="58"/>
      <c r="AI226" s="58"/>
      <c r="AJ226" s="58"/>
      <c r="AK226" s="58"/>
      <c r="AL226" s="58"/>
      <c r="AM226" s="58"/>
      <c r="AN226" s="58"/>
      <c r="AO226" s="58"/>
      <c r="AP226" s="58"/>
      <c r="AQ226" s="58"/>
      <c r="AR226" s="58"/>
      <c r="AS226" s="58"/>
      <c r="AT226" s="58"/>
      <c r="AU226" s="58"/>
      <c r="AV226" s="58"/>
      <c r="AW226" s="58"/>
      <c r="AX226" s="58"/>
      <c r="AY226" s="58"/>
      <c r="AZ226" s="58"/>
      <c r="BA226" s="58"/>
      <c r="BB226" s="58"/>
      <c r="BC226" s="58"/>
      <c r="BD226" s="58"/>
      <c r="BE226" s="59"/>
    </row>
    <row r="227" spans="2:57" s="9" customFormat="1" ht="20.100000000000001" customHeight="1">
      <c r="C227" s="114" t="s">
        <v>61</v>
      </c>
      <c r="D227" s="114"/>
      <c r="E227" s="60" t="s">
        <v>64</v>
      </c>
    </row>
    <row r="228" spans="2:57" s="9" customFormat="1" ht="15" customHeight="1">
      <c r="C228" s="80" t="str">
        <f>+C42</f>
        <v>日付</v>
      </c>
      <c r="D228" s="81"/>
      <c r="E228" s="81"/>
      <c r="F228" s="80" t="str">
        <f t="shared" ref="F228" si="28">+F42</f>
        <v>摘　　要</v>
      </c>
      <c r="G228" s="81"/>
      <c r="H228" s="81"/>
      <c r="I228" s="81">
        <f t="shared" ref="I228" si="29">+I42</f>
        <v>0</v>
      </c>
      <c r="J228" s="81"/>
      <c r="K228" s="81"/>
      <c r="L228" s="81">
        <f t="shared" ref="L228" si="30">+L42</f>
        <v>0</v>
      </c>
      <c r="M228" s="81"/>
      <c r="N228" s="81"/>
      <c r="O228" s="81">
        <f t="shared" ref="O228" si="31">+O42</f>
        <v>0</v>
      </c>
      <c r="P228" s="81"/>
      <c r="Q228" s="137"/>
      <c r="R228" s="177" t="s">
        <v>69</v>
      </c>
      <c r="S228" s="177"/>
      <c r="T228" s="170" t="s">
        <v>70</v>
      </c>
      <c r="U228" s="170"/>
      <c r="V228" s="170"/>
      <c r="W228" s="170"/>
      <c r="X228" s="80" t="s">
        <v>72</v>
      </c>
      <c r="Y228" s="81"/>
      <c r="Z228" s="81"/>
      <c r="AA228" s="81"/>
      <c r="AB228" s="81"/>
      <c r="AC228" s="81"/>
      <c r="AD228" s="137"/>
      <c r="AE228" s="170" t="s">
        <v>73</v>
      </c>
      <c r="AF228" s="170"/>
      <c r="AG228" s="170"/>
      <c r="AH228" s="170"/>
      <c r="AI228" s="170"/>
      <c r="AJ228" s="170"/>
      <c r="AK228" s="170"/>
      <c r="AL228" s="170"/>
      <c r="AM228" s="170"/>
      <c r="AO228" s="171" t="s">
        <v>88</v>
      </c>
      <c r="AP228" s="171"/>
      <c r="AQ228" s="171"/>
      <c r="AR228" s="171"/>
      <c r="AS228" s="171"/>
      <c r="AT228" s="171"/>
      <c r="AU228" s="171"/>
      <c r="AV228" s="171"/>
    </row>
    <row r="229" spans="2:57" s="9" customFormat="1" ht="26.1" customHeight="1">
      <c r="C229" s="138" t="str">
        <f>IF(ISBLANK($C$43), "", $C$43)</f>
        <v/>
      </c>
      <c r="D229" s="139"/>
      <c r="E229" s="139"/>
      <c r="F229" s="140" t="str">
        <f>IF(ISBLANK($F$43), "", $F$43)</f>
        <v/>
      </c>
      <c r="G229" s="141"/>
      <c r="H229" s="141"/>
      <c r="I229" s="141" t="str">
        <f t="shared" ref="I229" si="32">IF(ISBLANK($C$43), "", $C$43)</f>
        <v/>
      </c>
      <c r="J229" s="141"/>
      <c r="K229" s="141"/>
      <c r="L229" s="141" t="str">
        <f t="shared" ref="L229" si="33">IF(ISBLANK($C$43), "", $C$43)</f>
        <v/>
      </c>
      <c r="M229" s="141"/>
      <c r="N229" s="141"/>
      <c r="O229" s="141" t="str">
        <f t="shared" ref="O229" si="34">IF(ISBLANK($C$43), "", $C$43)</f>
        <v/>
      </c>
      <c r="P229" s="141"/>
      <c r="Q229" s="142"/>
      <c r="R229" s="172" t="str">
        <f>IF(ISBLANK($R$43), "", $R$43)</f>
        <v/>
      </c>
      <c r="S229" s="118"/>
      <c r="T229" s="173">
        <f>$T$43</f>
        <v>0</v>
      </c>
      <c r="U229" s="174"/>
      <c r="V229" s="174"/>
      <c r="W229" s="175"/>
      <c r="X229" s="176">
        <f>$X$43</f>
        <v>0</v>
      </c>
      <c r="Y229" s="176"/>
      <c r="Z229" s="176"/>
      <c r="AA229" s="176"/>
      <c r="AB229" s="176"/>
      <c r="AC229" s="176"/>
      <c r="AD229" s="176"/>
      <c r="AE229" s="176">
        <f>ROUND(T229*X229,0)</f>
        <v>0</v>
      </c>
      <c r="AF229" s="176"/>
      <c r="AG229" s="176"/>
      <c r="AH229" s="176"/>
      <c r="AI229" s="176"/>
      <c r="AJ229" s="176"/>
      <c r="AK229" s="176"/>
      <c r="AL229" s="176"/>
      <c r="AM229" s="176"/>
      <c r="AO229" s="170"/>
      <c r="AP229" s="170"/>
      <c r="AQ229" s="170"/>
      <c r="AR229" s="80"/>
      <c r="AS229" s="56" t="s">
        <v>6</v>
      </c>
      <c r="AT229" s="137"/>
      <c r="AU229" s="170"/>
      <c r="AV229" s="170"/>
    </row>
    <row r="230" spans="2:57" s="9" customFormat="1" ht="26.1" customHeight="1">
      <c r="C230" s="160" t="str">
        <f>IF(ISBLANK($C$44), "", $C$44)</f>
        <v/>
      </c>
      <c r="D230" s="161"/>
      <c r="E230" s="161"/>
      <c r="F230" s="162" t="str">
        <f>IF(ISBLANK($F$44), "", $F$44)</f>
        <v/>
      </c>
      <c r="G230" s="163"/>
      <c r="H230" s="163"/>
      <c r="I230" s="163" t="str">
        <f t="shared" ref="I230" si="35">IF(ISBLANK($C$44), "", $C$44)</f>
        <v/>
      </c>
      <c r="J230" s="163"/>
      <c r="K230" s="163"/>
      <c r="L230" s="163" t="str">
        <f t="shared" ref="L230" si="36">IF(ISBLANK($C$44), "", $C$44)</f>
        <v/>
      </c>
      <c r="M230" s="163"/>
      <c r="N230" s="163"/>
      <c r="O230" s="163" t="str">
        <f t="shared" ref="O230" si="37">IF(ISBLANK($C$44), "", $C$44)</f>
        <v/>
      </c>
      <c r="P230" s="163"/>
      <c r="Q230" s="164"/>
      <c r="R230" s="145" t="str">
        <f>IF(ISBLANK($R$44), "", $R$44)</f>
        <v/>
      </c>
      <c r="S230" s="146"/>
      <c r="T230" s="147">
        <f>$T$44</f>
        <v>0</v>
      </c>
      <c r="U230" s="148"/>
      <c r="V230" s="148"/>
      <c r="W230" s="149"/>
      <c r="X230" s="150">
        <f>$X$44</f>
        <v>0</v>
      </c>
      <c r="Y230" s="150"/>
      <c r="Z230" s="150"/>
      <c r="AA230" s="150"/>
      <c r="AB230" s="150"/>
      <c r="AC230" s="150"/>
      <c r="AD230" s="150"/>
      <c r="AE230" s="150">
        <f t="shared" ref="AE230:AE231" si="38">ROUND(T230*X230,0)</f>
        <v>0</v>
      </c>
      <c r="AF230" s="150"/>
      <c r="AG230" s="150"/>
      <c r="AH230" s="150"/>
      <c r="AI230" s="150"/>
      <c r="AJ230" s="150"/>
      <c r="AK230" s="150"/>
      <c r="AL230" s="150"/>
      <c r="AM230" s="150"/>
      <c r="AO230" s="52"/>
      <c r="AP230" s="33"/>
      <c r="AQ230" s="33"/>
      <c r="AR230" s="33"/>
      <c r="AS230" s="33"/>
      <c r="AT230" s="33"/>
      <c r="AU230" s="33"/>
      <c r="AV230" s="33"/>
      <c r="AW230" s="33"/>
      <c r="AX230" s="33"/>
      <c r="AY230" s="33"/>
      <c r="AZ230" s="33"/>
      <c r="BA230" s="33"/>
      <c r="BB230" s="33"/>
      <c r="BC230" s="33"/>
      <c r="BD230" s="33"/>
      <c r="BE230" s="53"/>
    </row>
    <row r="231" spans="2:57" s="9" customFormat="1" ht="26.1" customHeight="1">
      <c r="C231" s="165" t="str">
        <f>IF(ISBLANK($C$45),"",$C$45)</f>
        <v/>
      </c>
      <c r="D231" s="166"/>
      <c r="E231" s="166"/>
      <c r="F231" s="167" t="str">
        <f>IF(ISBLANK($F$45),"",$F$45)</f>
        <v/>
      </c>
      <c r="G231" s="168"/>
      <c r="H231" s="168"/>
      <c r="I231" s="168" t="str">
        <f t="shared" ref="I231" si="39">IF(ISBLANK($C$45),"",$C$45)</f>
        <v/>
      </c>
      <c r="J231" s="168"/>
      <c r="K231" s="168"/>
      <c r="L231" s="168" t="str">
        <f t="shared" ref="L231" si="40">IF(ISBLANK($C$45),"",$C$45)</f>
        <v/>
      </c>
      <c r="M231" s="168"/>
      <c r="N231" s="168"/>
      <c r="O231" s="168" t="str">
        <f t="shared" ref="O231" si="41">IF(ISBLANK($C$45),"",$C$45)</f>
        <v/>
      </c>
      <c r="P231" s="168"/>
      <c r="Q231" s="169"/>
      <c r="R231" s="151" t="str">
        <f>IF(ISBLANK($R$45), "", $R$45)</f>
        <v/>
      </c>
      <c r="S231" s="152"/>
      <c r="T231" s="153">
        <f>$T$45</f>
        <v>0</v>
      </c>
      <c r="U231" s="154"/>
      <c r="V231" s="154"/>
      <c r="W231" s="155"/>
      <c r="X231" s="156">
        <f>$X$45</f>
        <v>0</v>
      </c>
      <c r="Y231" s="156"/>
      <c r="Z231" s="156"/>
      <c r="AA231" s="156"/>
      <c r="AB231" s="156"/>
      <c r="AC231" s="156"/>
      <c r="AD231" s="156"/>
      <c r="AE231" s="157">
        <f t="shared" si="38"/>
        <v>0</v>
      </c>
      <c r="AF231" s="158"/>
      <c r="AG231" s="158"/>
      <c r="AH231" s="158"/>
      <c r="AI231" s="158"/>
      <c r="AJ231" s="158"/>
      <c r="AK231" s="158"/>
      <c r="AL231" s="158"/>
      <c r="AM231" s="159"/>
      <c r="AO231" s="54"/>
      <c r="BE231" s="55"/>
    </row>
    <row r="232" spans="2:57" s="9" customFormat="1" ht="26.1" customHeight="1">
      <c r="C232" s="111"/>
      <c r="D232" s="112"/>
      <c r="E232" s="112"/>
      <c r="F232" s="112"/>
      <c r="G232" s="112"/>
      <c r="H232" s="112"/>
      <c r="I232" s="112"/>
      <c r="J232" s="112"/>
      <c r="K232" s="112"/>
      <c r="L232" s="112"/>
      <c r="M232" s="112"/>
      <c r="N232" s="112"/>
      <c r="O232" s="112"/>
      <c r="P232" s="112"/>
      <c r="Q232" s="112"/>
      <c r="R232" s="112"/>
      <c r="S232" s="112"/>
      <c r="T232" s="112"/>
      <c r="U232" s="112"/>
      <c r="V232" s="112"/>
      <c r="W232" s="112"/>
      <c r="X232" s="112"/>
      <c r="Y232" s="112"/>
      <c r="Z232" s="112"/>
      <c r="AA232" s="112"/>
      <c r="AB232" s="112"/>
      <c r="AC232" s="112"/>
      <c r="AD232" s="113"/>
      <c r="AE232" s="143">
        <f>SUM(AE229:AM231)</f>
        <v>0</v>
      </c>
      <c r="AF232" s="144"/>
      <c r="AG232" s="144"/>
      <c r="AH232" s="144"/>
      <c r="AI232" s="144"/>
      <c r="AJ232" s="144"/>
      <c r="AK232" s="144"/>
      <c r="AL232" s="144"/>
      <c r="AM232" s="144"/>
      <c r="AO232" s="57"/>
      <c r="AP232" s="58"/>
      <c r="AQ232" s="58"/>
      <c r="AR232" s="58"/>
      <c r="AS232" s="58"/>
      <c r="AT232" s="58"/>
      <c r="AU232" s="58"/>
      <c r="AV232" s="58"/>
      <c r="AW232" s="58"/>
      <c r="AX232" s="58"/>
      <c r="AY232" s="58"/>
      <c r="AZ232" s="58"/>
      <c r="BA232" s="58"/>
      <c r="BB232" s="58"/>
      <c r="BC232" s="58"/>
      <c r="BD232" s="58"/>
      <c r="BE232" s="59"/>
    </row>
    <row r="233" spans="2:57" s="9" customFormat="1" ht="5.0999999999999996" customHeight="1"/>
    <row r="234" spans="2:57" s="22" customFormat="1" ht="15" customHeight="1">
      <c r="B234" s="9"/>
      <c r="D234" s="104" t="s">
        <v>38</v>
      </c>
      <c r="E234" s="104"/>
      <c r="F234" s="89" t="s">
        <v>117</v>
      </c>
      <c r="G234" s="89"/>
      <c r="H234" s="89"/>
      <c r="I234" s="90"/>
      <c r="J234" s="127" t="s">
        <v>74</v>
      </c>
      <c r="K234" s="128"/>
      <c r="L234" s="22" t="s">
        <v>75</v>
      </c>
      <c r="Y234" s="104" t="s">
        <v>38</v>
      </c>
      <c r="Z234" s="104"/>
      <c r="AA234" s="124" t="s">
        <v>76</v>
      </c>
      <c r="AB234" s="125"/>
      <c r="AC234" s="125"/>
      <c r="AD234" s="125"/>
      <c r="AE234" s="126"/>
      <c r="AF234" s="22" t="s">
        <v>77</v>
      </c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</row>
    <row r="235" spans="2:57" s="22" customFormat="1" ht="5.0999999999999996" customHeight="1">
      <c r="B235" s="9"/>
      <c r="D235" s="61"/>
      <c r="E235" s="61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</row>
    <row r="236" spans="2:57" s="22" customFormat="1" ht="15" customHeight="1">
      <c r="B236" s="9"/>
      <c r="D236" s="104" t="s">
        <v>38</v>
      </c>
      <c r="E236" s="104"/>
      <c r="F236" s="124" t="s">
        <v>2</v>
      </c>
      <c r="G236" s="125"/>
      <c r="H236" s="125"/>
      <c r="I236" s="125"/>
      <c r="J236" s="126"/>
      <c r="K236" s="22" t="s">
        <v>78</v>
      </c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</row>
    <row r="237" spans="2:57" s="22" customFormat="1" ht="5.0999999999999996" customHeight="1">
      <c r="B237" s="9"/>
      <c r="D237" s="61"/>
      <c r="E237" s="61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</row>
    <row r="238" spans="2:57" s="22" customFormat="1" ht="15" customHeight="1">
      <c r="B238" s="9"/>
      <c r="D238" s="104" t="s">
        <v>38</v>
      </c>
      <c r="E238" s="104"/>
      <c r="F238" s="22" t="s">
        <v>79</v>
      </c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</row>
    <row r="239" spans="2:57" s="22" customFormat="1" ht="5.0999999999999996" customHeight="1">
      <c r="B239" s="9"/>
      <c r="D239" s="61"/>
      <c r="E239" s="61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</row>
    <row r="240" spans="2:57" s="22" customFormat="1" ht="15" customHeight="1">
      <c r="B240" s="9"/>
      <c r="D240" s="104" t="s">
        <v>38</v>
      </c>
      <c r="E240" s="104"/>
      <c r="F240" s="124" t="s">
        <v>80</v>
      </c>
      <c r="G240" s="125"/>
      <c r="H240" s="125"/>
      <c r="I240" s="125"/>
      <c r="J240" s="126"/>
      <c r="K240" s="22" t="s">
        <v>81</v>
      </c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</row>
    <row r="241" spans="1:57" s="22" customFormat="1" ht="5.0999999999999996" customHeight="1">
      <c r="B241" s="9"/>
      <c r="D241" s="61"/>
      <c r="E241" s="61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</row>
    <row r="242" spans="1:57" s="22" customFormat="1" ht="15" customHeight="1">
      <c r="B242" s="9"/>
      <c r="D242" s="104" t="s">
        <v>38</v>
      </c>
      <c r="E242" s="104"/>
      <c r="F242" s="22" t="s">
        <v>89</v>
      </c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</row>
    <row r="243" spans="1:57" s="9" customFormat="1" ht="5.0999999999999996" customHeight="1"/>
    <row r="244" spans="1:57" s="22" customFormat="1" ht="15" customHeight="1">
      <c r="C244" s="136" t="s">
        <v>44</v>
      </c>
      <c r="D244" s="136"/>
      <c r="E244" s="136"/>
      <c r="F244" s="136"/>
      <c r="G244" s="136"/>
      <c r="H244" s="136"/>
      <c r="I244" s="136" t="s">
        <v>90</v>
      </c>
      <c r="J244" s="136"/>
      <c r="K244" s="136"/>
      <c r="L244" s="136"/>
      <c r="M244" s="136"/>
      <c r="N244" s="136"/>
      <c r="P244" s="136" t="s">
        <v>91</v>
      </c>
      <c r="Q244" s="136"/>
      <c r="R244" s="136"/>
      <c r="S244" s="136"/>
      <c r="T244" s="136"/>
      <c r="U244" s="136"/>
      <c r="V244" s="136" t="s">
        <v>45</v>
      </c>
      <c r="W244" s="136"/>
      <c r="X244" s="136"/>
      <c r="Y244" s="136"/>
      <c r="Z244" s="136"/>
      <c r="AA244" s="136"/>
      <c r="AB244" s="47"/>
      <c r="AC244" s="136" t="s">
        <v>46</v>
      </c>
      <c r="AD244" s="136"/>
      <c r="AE244" s="136"/>
      <c r="AF244" s="136"/>
      <c r="AG244" s="136"/>
      <c r="AH244" s="136"/>
      <c r="AI244" s="136" t="s">
        <v>47</v>
      </c>
      <c r="AJ244" s="136"/>
      <c r="AK244" s="136"/>
      <c r="AL244" s="136"/>
      <c r="AM244" s="136"/>
      <c r="AN244" s="136"/>
      <c r="AP244" s="132" t="s">
        <v>49</v>
      </c>
      <c r="AQ244" s="133"/>
      <c r="AR244" s="133"/>
      <c r="AS244" s="122"/>
      <c r="AT244" s="132"/>
      <c r="AU244" s="133"/>
      <c r="AV244" s="133"/>
      <c r="AW244" s="133"/>
      <c r="AX244" s="122" t="s">
        <v>48</v>
      </c>
      <c r="AY244" s="129"/>
      <c r="AZ244" s="130"/>
      <c r="BA244" s="130"/>
      <c r="BB244" s="130"/>
      <c r="BC244" s="130"/>
      <c r="BD244" s="130"/>
      <c r="BE244" s="131"/>
    </row>
    <row r="245" spans="1:57" s="22" customFormat="1" ht="5.0999999999999996" customHeight="1">
      <c r="C245" s="136"/>
      <c r="D245" s="136"/>
      <c r="E245" s="136"/>
      <c r="F245" s="136"/>
      <c r="G245" s="136"/>
      <c r="H245" s="136"/>
      <c r="I245" s="136"/>
      <c r="J245" s="136"/>
      <c r="K245" s="136"/>
      <c r="L245" s="136"/>
      <c r="M245" s="136"/>
      <c r="N245" s="136"/>
      <c r="P245" s="136"/>
      <c r="Q245" s="136"/>
      <c r="R245" s="136"/>
      <c r="S245" s="136"/>
      <c r="T245" s="136"/>
      <c r="U245" s="136"/>
      <c r="V245" s="136"/>
      <c r="W245" s="136"/>
      <c r="X245" s="136"/>
      <c r="Y245" s="136"/>
      <c r="Z245" s="136"/>
      <c r="AA245" s="136"/>
      <c r="AB245" s="47"/>
      <c r="AC245" s="136"/>
      <c r="AD245" s="136"/>
      <c r="AE245" s="136"/>
      <c r="AF245" s="136"/>
      <c r="AG245" s="136"/>
      <c r="AH245" s="136"/>
      <c r="AI245" s="136"/>
      <c r="AJ245" s="136"/>
      <c r="AK245" s="136"/>
      <c r="AL245" s="136"/>
      <c r="AM245" s="136"/>
      <c r="AN245" s="136"/>
      <c r="AP245" s="134"/>
      <c r="AQ245" s="135"/>
      <c r="AR245" s="135"/>
      <c r="AS245" s="123"/>
      <c r="AT245" s="134"/>
      <c r="AU245" s="135"/>
      <c r="AV245" s="135"/>
      <c r="AW245" s="135"/>
      <c r="AX245" s="123"/>
      <c r="AY245" s="129"/>
      <c r="AZ245" s="130"/>
      <c r="BA245" s="130"/>
      <c r="BB245" s="130"/>
      <c r="BC245" s="130"/>
      <c r="BD245" s="130"/>
      <c r="BE245" s="131"/>
    </row>
    <row r="246" spans="1:57" s="22" customFormat="1" ht="15" customHeight="1">
      <c r="C246" s="136"/>
      <c r="D246" s="136"/>
      <c r="E246" s="136"/>
      <c r="F246" s="136"/>
      <c r="G246" s="136"/>
      <c r="H246" s="136"/>
      <c r="I246" s="136"/>
      <c r="J246" s="136"/>
      <c r="K246" s="136"/>
      <c r="L246" s="136"/>
      <c r="M246" s="136"/>
      <c r="N246" s="136"/>
      <c r="P246" s="136"/>
      <c r="Q246" s="136"/>
      <c r="R246" s="136"/>
      <c r="S246" s="136"/>
      <c r="T246" s="136"/>
      <c r="U246" s="136"/>
      <c r="V246" s="136"/>
      <c r="W246" s="136"/>
      <c r="X246" s="136"/>
      <c r="Y246" s="136"/>
      <c r="Z246" s="136"/>
      <c r="AA246" s="136"/>
      <c r="AB246" s="47"/>
      <c r="AC246" s="136"/>
      <c r="AD246" s="136"/>
      <c r="AE246" s="136"/>
      <c r="AF246" s="136"/>
      <c r="AG246" s="136"/>
      <c r="AH246" s="136"/>
      <c r="AI246" s="136"/>
      <c r="AJ246" s="136"/>
      <c r="AK246" s="136"/>
      <c r="AL246" s="136"/>
      <c r="AM246" s="136"/>
      <c r="AN246" s="136"/>
      <c r="AP246" s="132" t="s">
        <v>50</v>
      </c>
      <c r="AQ246" s="133"/>
      <c r="AR246" s="133"/>
      <c r="AS246" s="122"/>
      <c r="AT246" s="132"/>
      <c r="AU246" s="133"/>
      <c r="AV246" s="133"/>
      <c r="AW246" s="133"/>
      <c r="AX246" s="122" t="s">
        <v>48</v>
      </c>
      <c r="AY246" s="129"/>
      <c r="AZ246" s="130"/>
      <c r="BA246" s="130"/>
      <c r="BB246" s="130"/>
      <c r="BC246" s="130"/>
      <c r="BD246" s="130"/>
      <c r="BE246" s="131"/>
    </row>
    <row r="247" spans="1:57" s="22" customFormat="1" ht="5.0999999999999996" customHeight="1">
      <c r="C247" s="136"/>
      <c r="D247" s="136"/>
      <c r="E247" s="136"/>
      <c r="F247" s="136"/>
      <c r="G247" s="136"/>
      <c r="H247" s="136"/>
      <c r="I247" s="136"/>
      <c r="J247" s="136"/>
      <c r="K247" s="136"/>
      <c r="L247" s="136"/>
      <c r="M247" s="136"/>
      <c r="N247" s="136"/>
      <c r="P247" s="136"/>
      <c r="Q247" s="136"/>
      <c r="R247" s="136"/>
      <c r="S247" s="136"/>
      <c r="T247" s="136"/>
      <c r="U247" s="136"/>
      <c r="V247" s="136"/>
      <c r="W247" s="136"/>
      <c r="X247" s="136"/>
      <c r="Y247" s="136"/>
      <c r="Z247" s="136"/>
      <c r="AA247" s="136"/>
      <c r="AB247" s="47"/>
      <c r="AC247" s="136"/>
      <c r="AD247" s="136"/>
      <c r="AE247" s="136"/>
      <c r="AF247" s="136"/>
      <c r="AG247" s="136"/>
      <c r="AH247" s="136"/>
      <c r="AI247" s="136"/>
      <c r="AJ247" s="136"/>
      <c r="AK247" s="136"/>
      <c r="AL247" s="136"/>
      <c r="AM247" s="136"/>
      <c r="AN247" s="136"/>
      <c r="AP247" s="134"/>
      <c r="AQ247" s="135"/>
      <c r="AR247" s="135"/>
      <c r="AS247" s="123"/>
      <c r="AT247" s="134"/>
      <c r="AU247" s="135"/>
      <c r="AV247" s="135"/>
      <c r="AW247" s="135"/>
      <c r="AX247" s="123"/>
      <c r="AY247" s="129"/>
      <c r="AZ247" s="130"/>
      <c r="BA247" s="130"/>
      <c r="BB247" s="130"/>
      <c r="BC247" s="130"/>
      <c r="BD247" s="130"/>
      <c r="BE247" s="131"/>
    </row>
    <row r="248" spans="1:57" s="22" customFormat="1" ht="15" customHeight="1">
      <c r="C248" s="136"/>
      <c r="D248" s="136"/>
      <c r="E248" s="136"/>
      <c r="F248" s="136"/>
      <c r="G248" s="136"/>
      <c r="H248" s="136"/>
      <c r="I248" s="136"/>
      <c r="J248" s="136"/>
      <c r="K248" s="136"/>
      <c r="L248" s="136"/>
      <c r="M248" s="136"/>
      <c r="N248" s="136"/>
      <c r="P248" s="136"/>
      <c r="Q248" s="136"/>
      <c r="R248" s="136"/>
      <c r="S248" s="136"/>
      <c r="T248" s="136"/>
      <c r="U248" s="136"/>
      <c r="V248" s="136"/>
      <c r="W248" s="136"/>
      <c r="X248" s="136"/>
      <c r="Y248" s="136"/>
      <c r="Z248" s="136"/>
      <c r="AA248" s="136"/>
      <c r="AB248" s="47"/>
      <c r="AC248" s="136"/>
      <c r="AD248" s="136"/>
      <c r="AE248" s="136"/>
      <c r="AF248" s="136"/>
      <c r="AG248" s="136"/>
      <c r="AH248" s="136"/>
      <c r="AI248" s="136"/>
      <c r="AJ248" s="136"/>
      <c r="AK248" s="136"/>
      <c r="AL248" s="136"/>
      <c r="AM248" s="136"/>
      <c r="AN248" s="136"/>
      <c r="AP248" s="132" t="s">
        <v>51</v>
      </c>
      <c r="AQ248" s="133"/>
      <c r="AR248" s="133"/>
      <c r="AS248" s="122"/>
      <c r="AT248" s="132" t="s">
        <v>39</v>
      </c>
      <c r="AU248" s="133"/>
      <c r="AV248" s="133"/>
      <c r="AW248" s="133"/>
      <c r="AX248" s="122"/>
      <c r="AY248" s="129"/>
      <c r="AZ248" s="130"/>
      <c r="BA248" s="130"/>
      <c r="BB248" s="130"/>
      <c r="BC248" s="130"/>
      <c r="BD248" s="130"/>
      <c r="BE248" s="131"/>
    </row>
    <row r="249" spans="1:57" s="22" customFormat="1" ht="5.0999999999999996" customHeight="1">
      <c r="C249" s="136"/>
      <c r="D249" s="136"/>
      <c r="E249" s="136"/>
      <c r="F249" s="136"/>
      <c r="G249" s="136"/>
      <c r="H249" s="136"/>
      <c r="I249" s="136"/>
      <c r="J249" s="136"/>
      <c r="K249" s="136"/>
      <c r="L249" s="136"/>
      <c r="M249" s="136"/>
      <c r="N249" s="136"/>
      <c r="P249" s="136"/>
      <c r="Q249" s="136"/>
      <c r="R249" s="136"/>
      <c r="S249" s="136"/>
      <c r="T249" s="136"/>
      <c r="U249" s="136"/>
      <c r="V249" s="136"/>
      <c r="W249" s="136"/>
      <c r="X249" s="136"/>
      <c r="Y249" s="136"/>
      <c r="Z249" s="136"/>
      <c r="AA249" s="136"/>
      <c r="AB249" s="47"/>
      <c r="AC249" s="136"/>
      <c r="AD249" s="136"/>
      <c r="AE249" s="136"/>
      <c r="AF249" s="136"/>
      <c r="AG249" s="136"/>
      <c r="AH249" s="136"/>
      <c r="AI249" s="136"/>
      <c r="AJ249" s="136"/>
      <c r="AK249" s="136"/>
      <c r="AL249" s="136"/>
      <c r="AM249" s="136"/>
      <c r="AN249" s="136"/>
      <c r="AP249" s="134"/>
      <c r="AQ249" s="135"/>
      <c r="AR249" s="135"/>
      <c r="AS249" s="123"/>
      <c r="AT249" s="134"/>
      <c r="AU249" s="135"/>
      <c r="AV249" s="135"/>
      <c r="AW249" s="135"/>
      <c r="AX249" s="123"/>
      <c r="AY249" s="129"/>
      <c r="AZ249" s="130"/>
      <c r="BA249" s="130"/>
      <c r="BB249" s="130"/>
      <c r="BC249" s="130"/>
      <c r="BD249" s="130"/>
      <c r="BE249" s="131"/>
    </row>
    <row r="250" spans="1:57" s="22" customFormat="1" ht="15" customHeight="1">
      <c r="C250" s="136"/>
      <c r="D250" s="136"/>
      <c r="E250" s="136"/>
      <c r="F250" s="136"/>
      <c r="G250" s="136"/>
      <c r="H250" s="136"/>
      <c r="I250" s="136"/>
      <c r="J250" s="136"/>
      <c r="K250" s="136"/>
      <c r="L250" s="136"/>
      <c r="M250" s="136"/>
      <c r="N250" s="136"/>
      <c r="P250" s="136"/>
      <c r="Q250" s="136"/>
      <c r="R250" s="136"/>
      <c r="S250" s="136"/>
      <c r="T250" s="136"/>
      <c r="U250" s="136"/>
      <c r="V250" s="136"/>
      <c r="W250" s="136"/>
      <c r="X250" s="136"/>
      <c r="Y250" s="136"/>
      <c r="Z250" s="136"/>
      <c r="AA250" s="136"/>
      <c r="AB250" s="47"/>
      <c r="AC250" s="136"/>
      <c r="AD250" s="136"/>
      <c r="AE250" s="136"/>
      <c r="AF250" s="136"/>
      <c r="AG250" s="136"/>
      <c r="AH250" s="136"/>
      <c r="AI250" s="136"/>
      <c r="AJ250" s="136"/>
      <c r="AK250" s="136"/>
      <c r="AL250" s="136"/>
      <c r="AM250" s="136"/>
      <c r="AN250" s="136"/>
    </row>
    <row r="251" spans="1:57" s="22" customFormat="1" ht="15" customHeight="1">
      <c r="AP251" s="136" t="s">
        <v>52</v>
      </c>
      <c r="AQ251" s="136"/>
      <c r="AR251" s="136"/>
      <c r="AS251" s="136"/>
      <c r="AT251" s="136"/>
      <c r="AU251" s="136"/>
      <c r="AV251" s="136"/>
      <c r="AW251" s="136"/>
      <c r="AX251" s="136"/>
      <c r="AY251" s="136"/>
      <c r="AZ251" s="136"/>
      <c r="BA251" s="136"/>
      <c r="BB251" s="136"/>
      <c r="BC251" s="136"/>
      <c r="BD251" s="136"/>
      <c r="BE251" s="136"/>
    </row>
    <row r="252" spans="1:57" s="9" customFormat="1" ht="9.9499999999999993" customHeight="1">
      <c r="A252" s="48"/>
      <c r="J252" s="106" t="s">
        <v>92</v>
      </c>
      <c r="K252" s="107"/>
      <c r="L252" s="107"/>
      <c r="M252" s="107"/>
      <c r="N252" s="107"/>
      <c r="O252" s="108"/>
    </row>
    <row r="253" spans="1:57" s="9" customFormat="1"/>
    <row r="254" spans="1:57" s="9" customFormat="1"/>
    <row r="255" spans="1:57" s="9" customFormat="1"/>
    <row r="256" spans="1:57" s="9" customFormat="1"/>
    <row r="257" s="9" customFormat="1"/>
    <row r="258" s="9" customFormat="1"/>
    <row r="259" s="9" customFormat="1"/>
    <row r="260" s="9" customFormat="1"/>
    <row r="261" s="9" customFormat="1"/>
    <row r="262" s="9" customFormat="1"/>
    <row r="263" s="9" customFormat="1"/>
    <row r="264" s="9" customFormat="1"/>
    <row r="265" s="9" customFormat="1"/>
    <row r="266" s="9" customFormat="1"/>
    <row r="267" s="9" customFormat="1"/>
    <row r="268" s="9" customFormat="1"/>
    <row r="269" s="9" customFormat="1"/>
    <row r="270" s="9" customFormat="1"/>
    <row r="271" s="9" customFormat="1"/>
    <row r="272" s="9" customFormat="1"/>
    <row r="273" s="9" customFormat="1"/>
    <row r="274" s="9" customFormat="1"/>
    <row r="275" s="9" customFormat="1"/>
    <row r="276" s="9" customFormat="1"/>
    <row r="277" s="9" customFormat="1"/>
    <row r="278" s="9" customFormat="1"/>
    <row r="279" s="9" customFormat="1"/>
    <row r="280" s="9" customFormat="1"/>
    <row r="281" s="9" customFormat="1"/>
    <row r="282" s="9" customFormat="1"/>
    <row r="283" s="9" customFormat="1"/>
    <row r="284" s="9" customFormat="1"/>
    <row r="285" s="9" customFormat="1"/>
    <row r="286" s="9" customFormat="1"/>
    <row r="287" s="9" customFormat="1"/>
    <row r="288" s="9" customFormat="1"/>
    <row r="289" s="9" customFormat="1"/>
    <row r="290" s="9" customFormat="1"/>
    <row r="291" s="9" customFormat="1"/>
    <row r="292" s="9" customFormat="1"/>
    <row r="293" s="9" customFormat="1"/>
    <row r="294" s="9" customFormat="1"/>
    <row r="295" s="9" customFormat="1"/>
    <row r="296" s="9" customFormat="1"/>
    <row r="297" s="9" customFormat="1"/>
    <row r="298" s="9" customFormat="1"/>
    <row r="299" s="9" customFormat="1"/>
    <row r="300" s="9" customFormat="1"/>
    <row r="301" s="9" customFormat="1"/>
    <row r="302" s="9" customFormat="1"/>
    <row r="303" s="9" customFormat="1"/>
    <row r="304" s="9" customFormat="1"/>
    <row r="305" s="9" customFormat="1"/>
    <row r="306" s="9" customFormat="1"/>
    <row r="307" s="9" customFormat="1"/>
    <row r="308" s="9" customFormat="1"/>
    <row r="309" s="9" customFormat="1"/>
    <row r="310" s="9" customFormat="1"/>
    <row r="311" s="9" customFormat="1"/>
    <row r="312" s="9" customFormat="1"/>
    <row r="313" s="9" customFormat="1"/>
    <row r="314" s="9" customFormat="1"/>
    <row r="315" s="9" customFormat="1"/>
    <row r="316" s="9" customFormat="1"/>
    <row r="317" s="9" customFormat="1"/>
    <row r="318" s="9" customFormat="1"/>
    <row r="319" s="9" customFormat="1"/>
    <row r="320" s="9" customFormat="1"/>
    <row r="321" s="9" customFormat="1"/>
    <row r="322" s="9" customFormat="1"/>
    <row r="323" s="9" customFormat="1"/>
    <row r="324" s="9" customFormat="1"/>
    <row r="325" s="9" customFormat="1"/>
    <row r="326" s="9" customFormat="1"/>
    <row r="327" s="9" customFormat="1"/>
    <row r="328" s="9" customFormat="1"/>
    <row r="329" s="9" customFormat="1"/>
    <row r="330" s="9" customFormat="1"/>
    <row r="331" s="9" customFormat="1"/>
    <row r="332" s="9" customFormat="1"/>
    <row r="333" s="9" customFormat="1"/>
    <row r="334" s="9" customFormat="1"/>
    <row r="335" s="9" customFormat="1"/>
    <row r="336" s="9" customFormat="1"/>
    <row r="337" s="9" customFormat="1"/>
    <row r="338" s="9" customFormat="1"/>
    <row r="339" s="9" customFormat="1"/>
    <row r="340" s="9" customFormat="1"/>
  </sheetData>
  <sheetProtection algorithmName="SHA-512" hashValue="0qvQgmjOs23vDBOUTdO5jAEGMp3zlzzB+fdFmFJ1YSAnJMhX0ks50A5sPseL/QXferq1J9xT0p2w5m/MGiQk1Q==" saltValue="cM+l8ZdO4PX0bYgUXHPX9A==" spinCount="100000" sheet="1" objects="1" scenarios="1"/>
  <mergeCells count="529">
    <mergeCell ref="V4:AF5"/>
    <mergeCell ref="AG4:AI5"/>
    <mergeCell ref="AS4:AX5"/>
    <mergeCell ref="AZ4:BA4"/>
    <mergeCell ref="BD4:BE4"/>
    <mergeCell ref="AY5:BA5"/>
    <mergeCell ref="BC5:BE5"/>
    <mergeCell ref="B13:D14"/>
    <mergeCell ref="E13:T14"/>
    <mergeCell ref="V13:Z14"/>
    <mergeCell ref="AB13:AC14"/>
    <mergeCell ref="AG13:BE14"/>
    <mergeCell ref="AG15:BE15"/>
    <mergeCell ref="B6:AF7"/>
    <mergeCell ref="AS6:AX7"/>
    <mergeCell ref="AY6:BE7"/>
    <mergeCell ref="AG10:AI10"/>
    <mergeCell ref="AK10:AM10"/>
    <mergeCell ref="AG11:BE12"/>
    <mergeCell ref="B16:D17"/>
    <mergeCell ref="E16:AD17"/>
    <mergeCell ref="AG16:BE16"/>
    <mergeCell ref="AG17:BE17"/>
    <mergeCell ref="AH21:AO22"/>
    <mergeCell ref="AP21:BE22"/>
    <mergeCell ref="C22:O24"/>
    <mergeCell ref="P22:Z24"/>
    <mergeCell ref="AE24:AJ25"/>
    <mergeCell ref="AK24:BE25"/>
    <mergeCell ref="C33:D33"/>
    <mergeCell ref="E33:O33"/>
    <mergeCell ref="P33:Z33"/>
    <mergeCell ref="C34:D34"/>
    <mergeCell ref="P34:Z34"/>
    <mergeCell ref="AK28:AM29"/>
    <mergeCell ref="AN28:AP29"/>
    <mergeCell ref="AQ28:AS29"/>
    <mergeCell ref="AT28:BE29"/>
    <mergeCell ref="C32:D32"/>
    <mergeCell ref="E32:O32"/>
    <mergeCell ref="P32:Z32"/>
    <mergeCell ref="C25:D29"/>
    <mergeCell ref="E25:O27"/>
    <mergeCell ref="P25:Z27"/>
    <mergeCell ref="AE26:AJ27"/>
    <mergeCell ref="AK26:BE27"/>
    <mergeCell ref="E28:J29"/>
    <mergeCell ref="K28:M29"/>
    <mergeCell ref="N28:O29"/>
    <mergeCell ref="P28:Z29"/>
    <mergeCell ref="AE28:AJ29"/>
    <mergeCell ref="E34:O34"/>
    <mergeCell ref="C37:D37"/>
    <mergeCell ref="E37:O37"/>
    <mergeCell ref="P37:Z37"/>
    <mergeCell ref="C38:D38"/>
    <mergeCell ref="P38:Z38"/>
    <mergeCell ref="C35:D35"/>
    <mergeCell ref="P35:Z35"/>
    <mergeCell ref="C36:D36"/>
    <mergeCell ref="E36:O36"/>
    <mergeCell ref="P36:Z36"/>
    <mergeCell ref="E35:J35"/>
    <mergeCell ref="K35:M35"/>
    <mergeCell ref="N35:O35"/>
    <mergeCell ref="AE42:AM42"/>
    <mergeCell ref="R43:S43"/>
    <mergeCell ref="T43:W43"/>
    <mergeCell ref="X43:AD43"/>
    <mergeCell ref="AE43:AM43"/>
    <mergeCell ref="C40:D40"/>
    <mergeCell ref="E40:O40"/>
    <mergeCell ref="P40:Z40"/>
    <mergeCell ref="C41:D41"/>
    <mergeCell ref="R42:S42"/>
    <mergeCell ref="T42:W42"/>
    <mergeCell ref="X42:AD42"/>
    <mergeCell ref="C43:E43"/>
    <mergeCell ref="F43:Q43"/>
    <mergeCell ref="C42:E42"/>
    <mergeCell ref="F42:Q42"/>
    <mergeCell ref="X45:AD45"/>
    <mergeCell ref="AE45:AM45"/>
    <mergeCell ref="C46:AD46"/>
    <mergeCell ref="AE46:AM46"/>
    <mergeCell ref="R44:S44"/>
    <mergeCell ref="T44:W44"/>
    <mergeCell ref="X44:AD44"/>
    <mergeCell ref="AE44:AM44"/>
    <mergeCell ref="C44:E44"/>
    <mergeCell ref="F44:Q44"/>
    <mergeCell ref="O49:P49"/>
    <mergeCell ref="U49:V49"/>
    <mergeCell ref="O51:P51"/>
    <mergeCell ref="Q51:U51"/>
    <mergeCell ref="O53:P53"/>
    <mergeCell ref="Q53:U53"/>
    <mergeCell ref="R45:S45"/>
    <mergeCell ref="T45:W45"/>
    <mergeCell ref="C45:E45"/>
    <mergeCell ref="F45:Q45"/>
    <mergeCell ref="V64:AF65"/>
    <mergeCell ref="AG64:AI65"/>
    <mergeCell ref="AS64:AX65"/>
    <mergeCell ref="AZ64:BA64"/>
    <mergeCell ref="BD64:BE64"/>
    <mergeCell ref="AY65:BA65"/>
    <mergeCell ref="BC65:BE65"/>
    <mergeCell ref="O55:P55"/>
    <mergeCell ref="O57:P57"/>
    <mergeCell ref="Q57:U57"/>
    <mergeCell ref="O59:P59"/>
    <mergeCell ref="O61:P61"/>
    <mergeCell ref="J63:O63"/>
    <mergeCell ref="B73:D74"/>
    <mergeCell ref="E73:T74"/>
    <mergeCell ref="V73:Z74"/>
    <mergeCell ref="AB73:AC74"/>
    <mergeCell ref="AG73:BE74"/>
    <mergeCell ref="AG75:BE75"/>
    <mergeCell ref="B66:AF67"/>
    <mergeCell ref="AS66:AX67"/>
    <mergeCell ref="AY66:BE67"/>
    <mergeCell ref="AG70:AI70"/>
    <mergeCell ref="AK70:AM70"/>
    <mergeCell ref="AG71:BE72"/>
    <mergeCell ref="B76:D77"/>
    <mergeCell ref="E76:AD77"/>
    <mergeCell ref="AG76:BE76"/>
    <mergeCell ref="AG77:BE77"/>
    <mergeCell ref="AH81:AO82"/>
    <mergeCell ref="AP81:BE82"/>
    <mergeCell ref="C82:O84"/>
    <mergeCell ref="P82:Z84"/>
    <mergeCell ref="AE84:AJ85"/>
    <mergeCell ref="AK84:BE85"/>
    <mergeCell ref="AN88:AP89"/>
    <mergeCell ref="AQ88:AS89"/>
    <mergeCell ref="AT88:BE89"/>
    <mergeCell ref="C92:D92"/>
    <mergeCell ref="E92:O92"/>
    <mergeCell ref="P92:Z92"/>
    <mergeCell ref="C85:D89"/>
    <mergeCell ref="E85:O87"/>
    <mergeCell ref="P85:Z87"/>
    <mergeCell ref="AE86:AJ87"/>
    <mergeCell ref="AK86:BE87"/>
    <mergeCell ref="E88:J89"/>
    <mergeCell ref="K88:M89"/>
    <mergeCell ref="N88:O89"/>
    <mergeCell ref="P88:Z89"/>
    <mergeCell ref="AE88:AJ89"/>
    <mergeCell ref="C93:D93"/>
    <mergeCell ref="E93:O93"/>
    <mergeCell ref="P93:Z93"/>
    <mergeCell ref="C94:D94"/>
    <mergeCell ref="P94:Z94"/>
    <mergeCell ref="E94:O94"/>
    <mergeCell ref="E95:J95"/>
    <mergeCell ref="K95:M95"/>
    <mergeCell ref="AK88:AM89"/>
    <mergeCell ref="C97:D97"/>
    <mergeCell ref="E97:O97"/>
    <mergeCell ref="P97:Z97"/>
    <mergeCell ref="C98:D98"/>
    <mergeCell ref="P98:Z98"/>
    <mergeCell ref="E98:O98"/>
    <mergeCell ref="C95:D95"/>
    <mergeCell ref="P95:Z95"/>
    <mergeCell ref="C96:D96"/>
    <mergeCell ref="E96:O96"/>
    <mergeCell ref="P96:Z96"/>
    <mergeCell ref="N95:O95"/>
    <mergeCell ref="C102:E102"/>
    <mergeCell ref="F102:Q102"/>
    <mergeCell ref="C103:E103"/>
    <mergeCell ref="F103:Q103"/>
    <mergeCell ref="C104:E104"/>
    <mergeCell ref="F104:Q104"/>
    <mergeCell ref="C100:D100"/>
    <mergeCell ref="E100:O100"/>
    <mergeCell ref="P100:Z100"/>
    <mergeCell ref="C101:D101"/>
    <mergeCell ref="R102:S102"/>
    <mergeCell ref="T102:W102"/>
    <mergeCell ref="X102:AD102"/>
    <mergeCell ref="R104:S104"/>
    <mergeCell ref="T104:W104"/>
    <mergeCell ref="X104:AD104"/>
    <mergeCell ref="AE104:AM104"/>
    <mergeCell ref="AE102:AM102"/>
    <mergeCell ref="AO102:AV102"/>
    <mergeCell ref="R103:S103"/>
    <mergeCell ref="T103:W103"/>
    <mergeCell ref="X103:AD103"/>
    <mergeCell ref="AE103:AM103"/>
    <mergeCell ref="AO103:AR103"/>
    <mergeCell ref="AT103:AV103"/>
    <mergeCell ref="AA108:AE108"/>
    <mergeCell ref="D110:E110"/>
    <mergeCell ref="F110:J110"/>
    <mergeCell ref="R105:S105"/>
    <mergeCell ref="T105:W105"/>
    <mergeCell ref="X105:AD105"/>
    <mergeCell ref="AE105:AM105"/>
    <mergeCell ref="C106:AD106"/>
    <mergeCell ref="AE106:AM106"/>
    <mergeCell ref="C105:E105"/>
    <mergeCell ref="F105:Q105"/>
    <mergeCell ref="D112:E112"/>
    <mergeCell ref="D114:E114"/>
    <mergeCell ref="F114:J114"/>
    <mergeCell ref="D116:E116"/>
    <mergeCell ref="C118:H118"/>
    <mergeCell ref="I118:N118"/>
    <mergeCell ref="D108:E108"/>
    <mergeCell ref="J108:K108"/>
    <mergeCell ref="Y108:Z108"/>
    <mergeCell ref="AX118:AX119"/>
    <mergeCell ref="AY118:BE119"/>
    <mergeCell ref="C119:H124"/>
    <mergeCell ref="I119:N124"/>
    <mergeCell ref="P119:U124"/>
    <mergeCell ref="V119:AA124"/>
    <mergeCell ref="AC119:AH124"/>
    <mergeCell ref="AI119:AN124"/>
    <mergeCell ref="AP120:AS121"/>
    <mergeCell ref="AT120:AW121"/>
    <mergeCell ref="P118:U118"/>
    <mergeCell ref="V118:AA118"/>
    <mergeCell ref="AC118:AH118"/>
    <mergeCell ref="AI118:AN118"/>
    <mergeCell ref="AP118:AS119"/>
    <mergeCell ref="AT118:AW119"/>
    <mergeCell ref="J126:O126"/>
    <mergeCell ref="V127:AF128"/>
    <mergeCell ref="AG127:AI128"/>
    <mergeCell ref="AS127:AX128"/>
    <mergeCell ref="AZ127:BA127"/>
    <mergeCell ref="BD127:BE127"/>
    <mergeCell ref="AY128:BA128"/>
    <mergeCell ref="BC128:BE128"/>
    <mergeCell ref="AX120:AX121"/>
    <mergeCell ref="AY120:BE121"/>
    <mergeCell ref="AP122:AS123"/>
    <mergeCell ref="AT122:AX123"/>
    <mergeCell ref="AY122:BE123"/>
    <mergeCell ref="AP125:AS125"/>
    <mergeCell ref="AT125:BE125"/>
    <mergeCell ref="B136:D137"/>
    <mergeCell ref="E136:T137"/>
    <mergeCell ref="V136:Z137"/>
    <mergeCell ref="AB136:AC137"/>
    <mergeCell ref="AG136:BE137"/>
    <mergeCell ref="AG138:BE138"/>
    <mergeCell ref="B129:AF130"/>
    <mergeCell ref="AS129:AX130"/>
    <mergeCell ref="AY129:BE130"/>
    <mergeCell ref="AG133:AI133"/>
    <mergeCell ref="AK133:AM133"/>
    <mergeCell ref="AG134:BE135"/>
    <mergeCell ref="B139:D140"/>
    <mergeCell ref="E139:AD140"/>
    <mergeCell ref="AG139:BE139"/>
    <mergeCell ref="AG140:BE140"/>
    <mergeCell ref="AH144:AO145"/>
    <mergeCell ref="AP144:BE145"/>
    <mergeCell ref="C145:O147"/>
    <mergeCell ref="P145:Z147"/>
    <mergeCell ref="AE147:AJ148"/>
    <mergeCell ref="AK147:BE148"/>
    <mergeCell ref="C156:D156"/>
    <mergeCell ref="E156:O156"/>
    <mergeCell ref="P156:Z156"/>
    <mergeCell ref="C157:D157"/>
    <mergeCell ref="P157:Z157"/>
    <mergeCell ref="AK151:AM152"/>
    <mergeCell ref="AN151:AP152"/>
    <mergeCell ref="AQ151:AS152"/>
    <mergeCell ref="AT151:BE152"/>
    <mergeCell ref="C155:D155"/>
    <mergeCell ref="E155:O155"/>
    <mergeCell ref="P155:Z155"/>
    <mergeCell ref="C148:D152"/>
    <mergeCell ref="E148:O150"/>
    <mergeCell ref="P148:Z150"/>
    <mergeCell ref="AE149:AJ150"/>
    <mergeCell ref="AK149:BE150"/>
    <mergeCell ref="E151:J152"/>
    <mergeCell ref="K151:M152"/>
    <mergeCell ref="N151:O152"/>
    <mergeCell ref="P151:Z152"/>
    <mergeCell ref="AE151:AJ152"/>
    <mergeCell ref="C160:D160"/>
    <mergeCell ref="E160:O160"/>
    <mergeCell ref="P160:Z160"/>
    <mergeCell ref="C161:D161"/>
    <mergeCell ref="P161:Z161"/>
    <mergeCell ref="E161:O161"/>
    <mergeCell ref="C165:E165"/>
    <mergeCell ref="F165:Q165"/>
    <mergeCell ref="C158:D158"/>
    <mergeCell ref="P158:Z158"/>
    <mergeCell ref="C159:D159"/>
    <mergeCell ref="E159:O159"/>
    <mergeCell ref="P159:Z159"/>
    <mergeCell ref="AE165:AM165"/>
    <mergeCell ref="AO165:AV165"/>
    <mergeCell ref="R166:S166"/>
    <mergeCell ref="T166:W166"/>
    <mergeCell ref="X166:AD166"/>
    <mergeCell ref="AE166:AM166"/>
    <mergeCell ref="AO166:AR166"/>
    <mergeCell ref="AT166:AV166"/>
    <mergeCell ref="C163:D163"/>
    <mergeCell ref="E163:O163"/>
    <mergeCell ref="P163:Z163"/>
    <mergeCell ref="C164:D164"/>
    <mergeCell ref="R165:S165"/>
    <mergeCell ref="T165:W165"/>
    <mergeCell ref="X165:AD165"/>
    <mergeCell ref="C166:E166"/>
    <mergeCell ref="F166:Q166"/>
    <mergeCell ref="C167:E167"/>
    <mergeCell ref="F167:Q167"/>
    <mergeCell ref="AA171:AE171"/>
    <mergeCell ref="D173:E173"/>
    <mergeCell ref="F173:J173"/>
    <mergeCell ref="R168:S168"/>
    <mergeCell ref="T168:W168"/>
    <mergeCell ref="X168:AD168"/>
    <mergeCell ref="AE168:AM168"/>
    <mergeCell ref="C169:AD169"/>
    <mergeCell ref="AE169:AM169"/>
    <mergeCell ref="C168:E168"/>
    <mergeCell ref="F168:Q168"/>
    <mergeCell ref="R167:S167"/>
    <mergeCell ref="T167:W167"/>
    <mergeCell ref="X167:AD167"/>
    <mergeCell ref="AE167:AM167"/>
    <mergeCell ref="D175:E175"/>
    <mergeCell ref="D177:E177"/>
    <mergeCell ref="F177:J177"/>
    <mergeCell ref="D179:E179"/>
    <mergeCell ref="C181:H181"/>
    <mergeCell ref="I181:N181"/>
    <mergeCell ref="D171:E171"/>
    <mergeCell ref="J171:K171"/>
    <mergeCell ref="Y171:Z171"/>
    <mergeCell ref="C182:H187"/>
    <mergeCell ref="I182:N187"/>
    <mergeCell ref="P182:U187"/>
    <mergeCell ref="V182:AA187"/>
    <mergeCell ref="AC182:AH187"/>
    <mergeCell ref="AI182:AN187"/>
    <mergeCell ref="AP183:AS184"/>
    <mergeCell ref="AT183:AW184"/>
    <mergeCell ref="P181:U181"/>
    <mergeCell ref="V181:AA181"/>
    <mergeCell ref="AC181:AH181"/>
    <mergeCell ref="AI181:AN181"/>
    <mergeCell ref="AP181:AS182"/>
    <mergeCell ref="AT181:AW182"/>
    <mergeCell ref="AX183:AX184"/>
    <mergeCell ref="AY183:BE184"/>
    <mergeCell ref="AP185:AS186"/>
    <mergeCell ref="AT185:AX186"/>
    <mergeCell ref="AY185:BE186"/>
    <mergeCell ref="AP188:AS188"/>
    <mergeCell ref="AT188:BE188"/>
    <mergeCell ref="AX181:AX182"/>
    <mergeCell ref="AY181:BE182"/>
    <mergeCell ref="AS192:AX193"/>
    <mergeCell ref="AY192:BE193"/>
    <mergeCell ref="AG196:AI196"/>
    <mergeCell ref="AK196:AM196"/>
    <mergeCell ref="AG197:BE198"/>
    <mergeCell ref="J189:O189"/>
    <mergeCell ref="V190:AF191"/>
    <mergeCell ref="AG190:AI191"/>
    <mergeCell ref="AS190:AX191"/>
    <mergeCell ref="AZ190:BA190"/>
    <mergeCell ref="BD190:BE190"/>
    <mergeCell ref="AY191:BA191"/>
    <mergeCell ref="BC191:BE191"/>
    <mergeCell ref="AG202:BE202"/>
    <mergeCell ref="AG203:BE203"/>
    <mergeCell ref="AH207:AO208"/>
    <mergeCell ref="AP207:BE208"/>
    <mergeCell ref="C208:O210"/>
    <mergeCell ref="P208:Z210"/>
    <mergeCell ref="AE210:AJ211"/>
    <mergeCell ref="AK210:BE211"/>
    <mergeCell ref="B199:D200"/>
    <mergeCell ref="E199:T200"/>
    <mergeCell ref="V199:Z200"/>
    <mergeCell ref="AB199:AC200"/>
    <mergeCell ref="AG199:BE200"/>
    <mergeCell ref="AG201:BE201"/>
    <mergeCell ref="AK214:AM215"/>
    <mergeCell ref="AN214:AP215"/>
    <mergeCell ref="N221:O221"/>
    <mergeCell ref="E220:O220"/>
    <mergeCell ref="AQ214:AS215"/>
    <mergeCell ref="AT214:BE215"/>
    <mergeCell ref="C218:D218"/>
    <mergeCell ref="E218:O218"/>
    <mergeCell ref="P218:Z218"/>
    <mergeCell ref="C211:D215"/>
    <mergeCell ref="E211:O213"/>
    <mergeCell ref="P211:Z213"/>
    <mergeCell ref="AE212:AJ213"/>
    <mergeCell ref="AK212:BE213"/>
    <mergeCell ref="E214:J215"/>
    <mergeCell ref="K214:M215"/>
    <mergeCell ref="N214:O215"/>
    <mergeCell ref="P214:Z215"/>
    <mergeCell ref="AE214:AJ215"/>
    <mergeCell ref="AO228:AV228"/>
    <mergeCell ref="R229:S229"/>
    <mergeCell ref="T229:W229"/>
    <mergeCell ref="X229:AD229"/>
    <mergeCell ref="AE229:AM229"/>
    <mergeCell ref="AO229:AR229"/>
    <mergeCell ref="AT229:AV229"/>
    <mergeCell ref="R228:S228"/>
    <mergeCell ref="T228:W228"/>
    <mergeCell ref="X228:AD228"/>
    <mergeCell ref="C228:E228"/>
    <mergeCell ref="F228:Q228"/>
    <mergeCell ref="C229:E229"/>
    <mergeCell ref="F229:Q229"/>
    <mergeCell ref="AE232:AM232"/>
    <mergeCell ref="R230:S230"/>
    <mergeCell ref="T230:W230"/>
    <mergeCell ref="X230:AD230"/>
    <mergeCell ref="AE230:AM230"/>
    <mergeCell ref="R231:S231"/>
    <mergeCell ref="T231:W231"/>
    <mergeCell ref="X231:AD231"/>
    <mergeCell ref="AE231:AM231"/>
    <mergeCell ref="C230:E230"/>
    <mergeCell ref="F230:Q230"/>
    <mergeCell ref="C231:E231"/>
    <mergeCell ref="F231:Q231"/>
    <mergeCell ref="AE228:AM228"/>
    <mergeCell ref="AY246:BE247"/>
    <mergeCell ref="AP248:AS249"/>
    <mergeCell ref="AT248:AX249"/>
    <mergeCell ref="AY248:BE249"/>
    <mergeCell ref="AP251:AS251"/>
    <mergeCell ref="AT251:BE251"/>
    <mergeCell ref="AX244:AX245"/>
    <mergeCell ref="AY244:BE245"/>
    <mergeCell ref="C245:H250"/>
    <mergeCell ref="I245:N250"/>
    <mergeCell ref="P245:U250"/>
    <mergeCell ref="V245:AA250"/>
    <mergeCell ref="AC245:AH250"/>
    <mergeCell ref="AI245:AN250"/>
    <mergeCell ref="AP246:AS247"/>
    <mergeCell ref="AT246:AW247"/>
    <mergeCell ref="P244:U244"/>
    <mergeCell ref="V244:AA244"/>
    <mergeCell ref="AC244:AH244"/>
    <mergeCell ref="AI244:AN244"/>
    <mergeCell ref="AP244:AS245"/>
    <mergeCell ref="AT244:AW245"/>
    <mergeCell ref="C244:H244"/>
    <mergeCell ref="I244:N244"/>
    <mergeCell ref="AX246:AX247"/>
    <mergeCell ref="D238:E238"/>
    <mergeCell ref="D240:E240"/>
    <mergeCell ref="F240:J240"/>
    <mergeCell ref="D242:E242"/>
    <mergeCell ref="D234:E234"/>
    <mergeCell ref="J234:K234"/>
    <mergeCell ref="Y234:Z234"/>
    <mergeCell ref="AA234:AE234"/>
    <mergeCell ref="D236:E236"/>
    <mergeCell ref="F236:J236"/>
    <mergeCell ref="J252:O252"/>
    <mergeCell ref="E38:O38"/>
    <mergeCell ref="C232:AD232"/>
    <mergeCell ref="C226:D226"/>
    <mergeCell ref="E226:O226"/>
    <mergeCell ref="P226:Z226"/>
    <mergeCell ref="C227:D227"/>
    <mergeCell ref="C223:D223"/>
    <mergeCell ref="E223:O223"/>
    <mergeCell ref="P223:Z223"/>
    <mergeCell ref="C224:D224"/>
    <mergeCell ref="P224:Z224"/>
    <mergeCell ref="C221:D221"/>
    <mergeCell ref="P221:Z221"/>
    <mergeCell ref="C222:D222"/>
    <mergeCell ref="E222:O222"/>
    <mergeCell ref="P222:Z222"/>
    <mergeCell ref="C99:D99"/>
    <mergeCell ref="E99:O99"/>
    <mergeCell ref="E221:J221"/>
    <mergeCell ref="K221:M221"/>
    <mergeCell ref="C219:D219"/>
    <mergeCell ref="E219:O219"/>
    <mergeCell ref="P219:Z219"/>
    <mergeCell ref="C225:D225"/>
    <mergeCell ref="E225:O225"/>
    <mergeCell ref="P225:Z225"/>
    <mergeCell ref="Q49:T49"/>
    <mergeCell ref="F108:I108"/>
    <mergeCell ref="F171:I171"/>
    <mergeCell ref="F234:I234"/>
    <mergeCell ref="C39:D39"/>
    <mergeCell ref="E39:O39"/>
    <mergeCell ref="P39:Z39"/>
    <mergeCell ref="P99:Z99"/>
    <mergeCell ref="C162:D162"/>
    <mergeCell ref="E162:O162"/>
    <mergeCell ref="P162:Z162"/>
    <mergeCell ref="E224:O224"/>
    <mergeCell ref="E157:O157"/>
    <mergeCell ref="K158:M158"/>
    <mergeCell ref="N158:O158"/>
    <mergeCell ref="E158:J158"/>
    <mergeCell ref="C220:D220"/>
    <mergeCell ref="P220:Z220"/>
    <mergeCell ref="B202:D203"/>
    <mergeCell ref="E202:AD203"/>
    <mergeCell ref="B192:AF193"/>
  </mergeCells>
  <phoneticPr fontId="1"/>
  <dataValidations count="5">
    <dataValidation type="whole" allowBlank="1" showInputMessage="1" showErrorMessage="1" sqref="P38:P40 Q38:Z38 Q40:Z40" xr:uid="{2E72D15A-B58E-4ADD-94E7-94E1A98A33C3}">
      <formula1>-999999999</formula1>
      <formula2>999999999</formula2>
    </dataValidation>
    <dataValidation type="whole" allowBlank="1" showInputMessage="1" showErrorMessage="1" sqref="P32:Z35" xr:uid="{A327E87E-DC37-4475-9F2F-35EC5A290107}">
      <formula1>-100000000</formula1>
      <formula2>999999999</formula2>
    </dataValidation>
    <dataValidation type="whole" allowBlank="1" showInputMessage="1" showErrorMessage="1" sqref="BC5:BE5" xr:uid="{00848BEE-9039-4CF1-A61A-20934CE1E193}">
      <formula1>1</formula1>
      <formula2>99</formula2>
    </dataValidation>
    <dataValidation type="whole" allowBlank="1" showInputMessage="1" showErrorMessage="1" sqref="AY5:BA5" xr:uid="{76543F4B-D7F1-4673-9BBC-5625A5994EE2}">
      <formula1>1</formula1>
      <formula2>12</formula2>
    </dataValidation>
    <dataValidation type="date" allowBlank="1" showInputMessage="1" showErrorMessage="1" sqref="AY68:BE68 AY194:BE194 AY6:BE8 AY131:BE131" xr:uid="{F7448A17-CC5F-4E62-B086-3F3A531304C5}">
      <formula1>36892</formula1>
      <formula2>73415</formula2>
    </dataValidation>
  </dataValidations>
  <pageMargins left="0.70866141732283472" right="0.31496062992125984" top="0.35433070866141736" bottom="0.15748031496062992" header="0.31496062992125984" footer="0.11811023622047245"/>
  <pageSetup paperSize="9" orientation="portrait" blackAndWhite="1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D5B20-379A-40C5-A163-44F7A1B7781E}">
  <dimension ref="A1:DL75"/>
  <sheetViews>
    <sheetView showGridLines="0" zoomScaleNormal="100" workbookViewId="0">
      <selection activeCell="E33" sqref="E33:O33"/>
    </sheetView>
  </sheetViews>
  <sheetFormatPr defaultRowHeight="13.5"/>
  <cols>
    <col min="1" max="1" width="9" style="9"/>
    <col min="2" max="2" width="1.875" style="1" customWidth="1"/>
    <col min="3" max="58" width="1.625" style="1" customWidth="1"/>
    <col min="59" max="88" width="1.625" style="9" customWidth="1"/>
    <col min="89" max="106" width="9" style="9"/>
    <col min="107" max="16384" width="9" style="1"/>
  </cols>
  <sheetData>
    <row r="1" spans="2:58"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</row>
    <row r="2" spans="2:58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</row>
    <row r="3" spans="2:58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</row>
    <row r="4" spans="2:58" ht="12" customHeight="1">
      <c r="V4" s="394" t="s">
        <v>30</v>
      </c>
      <c r="W4" s="394"/>
      <c r="X4" s="394"/>
      <c r="Y4" s="394"/>
      <c r="Z4" s="394"/>
      <c r="AA4" s="394"/>
      <c r="AB4" s="394"/>
      <c r="AC4" s="394"/>
      <c r="AD4" s="394"/>
      <c r="AE4" s="394"/>
      <c r="AF4" s="395"/>
      <c r="AG4" s="396" t="s">
        <v>53</v>
      </c>
      <c r="AH4" s="397"/>
      <c r="AI4" s="398"/>
      <c r="AS4" s="377" t="s">
        <v>26</v>
      </c>
      <c r="AT4" s="378"/>
      <c r="AU4" s="378"/>
      <c r="AV4" s="378"/>
      <c r="AW4" s="378"/>
      <c r="AX4" s="379"/>
      <c r="AY4" s="4"/>
      <c r="AZ4" s="402" t="s">
        <v>24</v>
      </c>
      <c r="BA4" s="402"/>
      <c r="BB4" s="5"/>
      <c r="BC4" s="5"/>
      <c r="BD4" s="402" t="s">
        <v>23</v>
      </c>
      <c r="BE4" s="403"/>
    </row>
    <row r="5" spans="2:58" ht="12" customHeight="1">
      <c r="V5" s="394"/>
      <c r="W5" s="394"/>
      <c r="X5" s="394"/>
      <c r="Y5" s="394"/>
      <c r="Z5" s="394"/>
      <c r="AA5" s="394"/>
      <c r="AB5" s="394"/>
      <c r="AC5" s="394"/>
      <c r="AD5" s="394"/>
      <c r="AE5" s="394"/>
      <c r="AF5" s="395"/>
      <c r="AG5" s="399"/>
      <c r="AH5" s="400"/>
      <c r="AI5" s="401"/>
      <c r="AS5" s="380"/>
      <c r="AT5" s="381"/>
      <c r="AU5" s="381"/>
      <c r="AV5" s="381"/>
      <c r="AW5" s="381"/>
      <c r="AX5" s="382"/>
      <c r="AY5" s="404"/>
      <c r="AZ5" s="405"/>
      <c r="BA5" s="405"/>
      <c r="BB5" s="6" t="s">
        <v>22</v>
      </c>
      <c r="BC5" s="405"/>
      <c r="BD5" s="405"/>
      <c r="BE5" s="406"/>
    </row>
    <row r="6" spans="2:58" ht="12" customHeight="1">
      <c r="B6" s="376" t="s">
        <v>35</v>
      </c>
      <c r="C6" s="376"/>
      <c r="D6" s="376"/>
      <c r="E6" s="376"/>
      <c r="F6" s="376"/>
      <c r="G6" s="376"/>
      <c r="H6" s="376"/>
      <c r="I6" s="376"/>
      <c r="J6" s="376"/>
      <c r="K6" s="376"/>
      <c r="L6" s="376"/>
      <c r="M6" s="376"/>
      <c r="N6" s="376"/>
      <c r="O6" s="376"/>
      <c r="P6" s="376"/>
      <c r="Q6" s="376"/>
      <c r="R6" s="376"/>
      <c r="S6" s="376"/>
      <c r="T6" s="376"/>
      <c r="U6" s="376"/>
      <c r="V6" s="376"/>
      <c r="W6" s="376"/>
      <c r="X6" s="376"/>
      <c r="Y6" s="376"/>
      <c r="Z6" s="376"/>
      <c r="AA6" s="376"/>
      <c r="AB6" s="376"/>
      <c r="AC6" s="376"/>
      <c r="AD6" s="376"/>
      <c r="AE6" s="376"/>
      <c r="AF6" s="376"/>
      <c r="AS6" s="377" t="s">
        <v>25</v>
      </c>
      <c r="AT6" s="378"/>
      <c r="AU6" s="378"/>
      <c r="AV6" s="378"/>
      <c r="AW6" s="378"/>
      <c r="AX6" s="379"/>
      <c r="AY6" s="383"/>
      <c r="AZ6" s="384"/>
      <c r="BA6" s="384"/>
      <c r="BB6" s="384"/>
      <c r="BC6" s="384"/>
      <c r="BD6" s="384"/>
      <c r="BE6" s="385"/>
    </row>
    <row r="7" spans="2:58" ht="12" customHeight="1">
      <c r="B7" s="376"/>
      <c r="C7" s="376"/>
      <c r="D7" s="376"/>
      <c r="E7" s="376"/>
      <c r="F7" s="376"/>
      <c r="G7" s="376"/>
      <c r="H7" s="376"/>
      <c r="I7" s="376"/>
      <c r="J7" s="376"/>
      <c r="K7" s="376"/>
      <c r="L7" s="376"/>
      <c r="M7" s="376"/>
      <c r="N7" s="376"/>
      <c r="O7" s="376"/>
      <c r="P7" s="376"/>
      <c r="Q7" s="376"/>
      <c r="R7" s="376"/>
      <c r="S7" s="376"/>
      <c r="T7" s="376"/>
      <c r="U7" s="376"/>
      <c r="V7" s="376"/>
      <c r="W7" s="376"/>
      <c r="X7" s="376"/>
      <c r="Y7" s="376"/>
      <c r="Z7" s="376"/>
      <c r="AA7" s="376"/>
      <c r="AB7" s="376"/>
      <c r="AC7" s="376"/>
      <c r="AD7" s="376"/>
      <c r="AE7" s="376"/>
      <c r="AF7" s="376"/>
      <c r="AS7" s="380"/>
      <c r="AT7" s="381"/>
      <c r="AU7" s="381"/>
      <c r="AV7" s="381"/>
      <c r="AW7" s="381"/>
      <c r="AX7" s="382"/>
      <c r="AY7" s="386"/>
      <c r="AZ7" s="387"/>
      <c r="BA7" s="387"/>
      <c r="BB7" s="387"/>
      <c r="BC7" s="387"/>
      <c r="BD7" s="387"/>
      <c r="BE7" s="388"/>
    </row>
    <row r="8" spans="2:58" ht="5.0999999999999996" customHeight="1">
      <c r="AS8" s="7"/>
      <c r="AT8" s="7"/>
      <c r="AU8" s="7"/>
      <c r="AV8" s="7"/>
      <c r="AW8" s="7"/>
      <c r="AX8" s="7"/>
      <c r="AY8" s="8"/>
      <c r="AZ8" s="8"/>
      <c r="BA8" s="8"/>
      <c r="BB8" s="8"/>
      <c r="BC8" s="8"/>
      <c r="BD8" s="8"/>
      <c r="BE8" s="8"/>
    </row>
    <row r="9" spans="2:58">
      <c r="B9" s="17" t="s">
        <v>36</v>
      </c>
      <c r="C9" s="17"/>
      <c r="D9" s="17"/>
      <c r="E9" s="17"/>
      <c r="F9" s="17"/>
      <c r="G9" s="17"/>
      <c r="H9" s="17"/>
      <c r="I9" s="17"/>
      <c r="AG9" s="18" t="s">
        <v>28</v>
      </c>
    </row>
    <row r="10" spans="2:58">
      <c r="AF10" s="4"/>
      <c r="AG10" s="320"/>
      <c r="AH10" s="320"/>
      <c r="AI10" s="320"/>
      <c r="AJ10" s="5" t="str">
        <f>IF(会社情報!$C$6="しない","-","")</f>
        <v>-</v>
      </c>
      <c r="AK10" s="320"/>
      <c r="AL10" s="320"/>
      <c r="AM10" s="320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14"/>
    </row>
    <row r="11" spans="2:58">
      <c r="AF11" s="15"/>
      <c r="AG11" s="389"/>
      <c r="AH11" s="389"/>
      <c r="AI11" s="389"/>
      <c r="AJ11" s="389"/>
      <c r="AK11" s="389"/>
      <c r="AL11" s="389"/>
      <c r="AM11" s="389"/>
      <c r="AN11" s="389"/>
      <c r="AO11" s="389"/>
      <c r="AP11" s="389"/>
      <c r="AQ11" s="389"/>
      <c r="AR11" s="389"/>
      <c r="AS11" s="389"/>
      <c r="AT11" s="389"/>
      <c r="AU11" s="389"/>
      <c r="AV11" s="389"/>
      <c r="AW11" s="389"/>
      <c r="AX11" s="389"/>
      <c r="AY11" s="389"/>
      <c r="AZ11" s="389"/>
      <c r="BA11" s="389"/>
      <c r="BB11" s="389"/>
      <c r="BC11" s="389"/>
      <c r="BD11" s="389"/>
      <c r="BE11" s="390"/>
    </row>
    <row r="12" spans="2:58">
      <c r="AF12" s="15"/>
      <c r="AG12" s="389"/>
      <c r="AH12" s="389"/>
      <c r="AI12" s="389"/>
      <c r="AJ12" s="389"/>
      <c r="AK12" s="389"/>
      <c r="AL12" s="389"/>
      <c r="AM12" s="389"/>
      <c r="AN12" s="389"/>
      <c r="AO12" s="389"/>
      <c r="AP12" s="389"/>
      <c r="AQ12" s="389"/>
      <c r="AR12" s="389"/>
      <c r="AS12" s="389"/>
      <c r="AT12" s="389"/>
      <c r="AU12" s="389"/>
      <c r="AV12" s="389"/>
      <c r="AW12" s="389"/>
      <c r="AX12" s="389"/>
      <c r="AY12" s="389"/>
      <c r="AZ12" s="389"/>
      <c r="BA12" s="389"/>
      <c r="BB12" s="389"/>
      <c r="BC12" s="389"/>
      <c r="BD12" s="389"/>
      <c r="BE12" s="390"/>
    </row>
    <row r="13" spans="2:58" ht="13.5" customHeight="1">
      <c r="B13" s="255" t="s">
        <v>54</v>
      </c>
      <c r="C13" s="255"/>
      <c r="D13" s="255"/>
      <c r="E13" s="407"/>
      <c r="F13" s="407"/>
      <c r="G13" s="407"/>
      <c r="H13" s="407"/>
      <c r="I13" s="407"/>
      <c r="J13" s="407"/>
      <c r="K13" s="407"/>
      <c r="L13" s="407"/>
      <c r="M13" s="407"/>
      <c r="N13" s="407"/>
      <c r="O13" s="407"/>
      <c r="P13" s="407"/>
      <c r="Q13" s="407"/>
      <c r="R13" s="407"/>
      <c r="S13" s="407"/>
      <c r="T13" s="407"/>
      <c r="U13" s="38"/>
      <c r="V13" s="408"/>
      <c r="W13" s="409"/>
      <c r="X13" s="409"/>
      <c r="Y13" s="409"/>
      <c r="Z13" s="410"/>
      <c r="AB13" s="71"/>
      <c r="AC13" s="72"/>
      <c r="AF13" s="15"/>
      <c r="AG13" s="374"/>
      <c r="AH13" s="374"/>
      <c r="AI13" s="374"/>
      <c r="AJ13" s="374"/>
      <c r="AK13" s="374"/>
      <c r="AL13" s="374"/>
      <c r="AM13" s="374"/>
      <c r="AN13" s="374"/>
      <c r="AO13" s="374"/>
      <c r="AP13" s="374"/>
      <c r="AQ13" s="374"/>
      <c r="AR13" s="374"/>
      <c r="AS13" s="374"/>
      <c r="AT13" s="374"/>
      <c r="AU13" s="374"/>
      <c r="AV13" s="374"/>
      <c r="AW13" s="374"/>
      <c r="AX13" s="374"/>
      <c r="AY13" s="374"/>
      <c r="AZ13" s="374"/>
      <c r="BA13" s="374"/>
      <c r="BB13" s="374"/>
      <c r="BC13" s="374"/>
      <c r="BD13" s="374"/>
      <c r="BE13" s="375"/>
    </row>
    <row r="14" spans="2:58" ht="13.5" customHeight="1">
      <c r="B14" s="255"/>
      <c r="C14" s="255"/>
      <c r="D14" s="255"/>
      <c r="E14" s="407"/>
      <c r="F14" s="407"/>
      <c r="G14" s="407"/>
      <c r="H14" s="407"/>
      <c r="I14" s="407"/>
      <c r="J14" s="407"/>
      <c r="K14" s="407"/>
      <c r="L14" s="407"/>
      <c r="M14" s="407"/>
      <c r="N14" s="407"/>
      <c r="O14" s="407"/>
      <c r="P14" s="407"/>
      <c r="Q14" s="407"/>
      <c r="R14" s="407"/>
      <c r="S14" s="407"/>
      <c r="T14" s="407"/>
      <c r="U14" s="38"/>
      <c r="V14" s="411"/>
      <c r="W14" s="412"/>
      <c r="X14" s="412"/>
      <c r="Y14" s="412"/>
      <c r="Z14" s="413"/>
      <c r="AA14" s="1" t="s">
        <v>22</v>
      </c>
      <c r="AB14" s="414"/>
      <c r="AC14" s="415"/>
      <c r="AF14" s="15"/>
      <c r="AG14" s="374"/>
      <c r="AH14" s="374"/>
      <c r="AI14" s="374"/>
      <c r="AJ14" s="374"/>
      <c r="AK14" s="374"/>
      <c r="AL14" s="374"/>
      <c r="AM14" s="374"/>
      <c r="AN14" s="374"/>
      <c r="AO14" s="374"/>
      <c r="AP14" s="374"/>
      <c r="AQ14" s="374"/>
      <c r="AR14" s="374"/>
      <c r="AS14" s="374"/>
      <c r="AT14" s="374"/>
      <c r="AU14" s="374"/>
      <c r="AV14" s="374"/>
      <c r="AW14" s="374"/>
      <c r="AX14" s="374"/>
      <c r="AY14" s="374"/>
      <c r="AZ14" s="374"/>
      <c r="BA14" s="374"/>
      <c r="BB14" s="374"/>
      <c r="BC14" s="374"/>
      <c r="BD14" s="374"/>
      <c r="BE14" s="375"/>
    </row>
    <row r="15" spans="2:58" ht="17.25" customHeight="1">
      <c r="L15" s="19"/>
      <c r="M15" s="19"/>
      <c r="N15" s="19"/>
      <c r="O15" s="19"/>
      <c r="AF15" s="15"/>
      <c r="AG15" s="374" t="s">
        <v>125</v>
      </c>
      <c r="AH15" s="374"/>
      <c r="AI15" s="374"/>
      <c r="AJ15" s="374"/>
      <c r="AK15" s="374"/>
      <c r="AL15" s="374"/>
      <c r="AM15" s="374"/>
      <c r="AN15" s="374"/>
      <c r="AO15" s="374"/>
      <c r="AP15" s="374"/>
      <c r="AQ15" s="374"/>
      <c r="AR15" s="374"/>
      <c r="AS15" s="374"/>
      <c r="AT15" s="374"/>
      <c r="AU15" s="374"/>
      <c r="AV15" s="374"/>
      <c r="AW15" s="374"/>
      <c r="AX15" s="374"/>
      <c r="AY15" s="374"/>
      <c r="AZ15" s="374"/>
      <c r="BA15" s="374"/>
      <c r="BB15" s="374"/>
      <c r="BC15" s="374"/>
      <c r="BD15" s="374"/>
      <c r="BE15" s="375"/>
    </row>
    <row r="16" spans="2:58">
      <c r="B16" s="255" t="s">
        <v>55</v>
      </c>
      <c r="C16" s="255"/>
      <c r="D16" s="255"/>
      <c r="E16" s="391"/>
      <c r="F16" s="391"/>
      <c r="G16" s="391"/>
      <c r="H16" s="391"/>
      <c r="I16" s="391"/>
      <c r="J16" s="391"/>
      <c r="K16" s="391"/>
      <c r="L16" s="391"/>
      <c r="M16" s="391"/>
      <c r="N16" s="391"/>
      <c r="O16" s="391"/>
      <c r="P16" s="391"/>
      <c r="Q16" s="391"/>
      <c r="R16" s="391"/>
      <c r="S16" s="391"/>
      <c r="T16" s="391"/>
      <c r="U16" s="391"/>
      <c r="V16" s="391"/>
      <c r="W16" s="391"/>
      <c r="X16" s="391"/>
      <c r="Y16" s="391"/>
      <c r="Z16" s="391"/>
      <c r="AA16" s="391"/>
      <c r="AB16" s="391"/>
      <c r="AC16" s="391"/>
      <c r="AD16" s="391"/>
      <c r="AF16" s="15"/>
      <c r="AG16" s="374" t="s">
        <v>126</v>
      </c>
      <c r="AH16" s="374"/>
      <c r="AI16" s="374"/>
      <c r="AJ16" s="374"/>
      <c r="AK16" s="374"/>
      <c r="AL16" s="374"/>
      <c r="AM16" s="374"/>
      <c r="AN16" s="374"/>
      <c r="AO16" s="374"/>
      <c r="AP16" s="374"/>
      <c r="AQ16" s="374"/>
      <c r="AR16" s="374"/>
      <c r="AS16" s="374"/>
      <c r="AT16" s="374"/>
      <c r="AU16" s="374"/>
      <c r="AV16" s="374"/>
      <c r="AW16" s="374"/>
      <c r="AX16" s="374"/>
      <c r="AY16" s="374"/>
      <c r="AZ16" s="374"/>
      <c r="BA16" s="374"/>
      <c r="BB16" s="374"/>
      <c r="BC16" s="374"/>
      <c r="BD16" s="374"/>
      <c r="BE16" s="375"/>
    </row>
    <row r="17" spans="2:116">
      <c r="B17" s="255"/>
      <c r="C17" s="255"/>
      <c r="D17" s="255"/>
      <c r="E17" s="391"/>
      <c r="F17" s="391"/>
      <c r="G17" s="391"/>
      <c r="H17" s="391"/>
      <c r="I17" s="391"/>
      <c r="J17" s="391"/>
      <c r="K17" s="391"/>
      <c r="L17" s="391"/>
      <c r="M17" s="391"/>
      <c r="N17" s="391"/>
      <c r="O17" s="391"/>
      <c r="P17" s="391"/>
      <c r="Q17" s="391"/>
      <c r="R17" s="391"/>
      <c r="S17" s="391"/>
      <c r="T17" s="391"/>
      <c r="U17" s="391"/>
      <c r="V17" s="391"/>
      <c r="W17" s="391"/>
      <c r="X17" s="391"/>
      <c r="Y17" s="391"/>
      <c r="Z17" s="391"/>
      <c r="AA17" s="391"/>
      <c r="AB17" s="391"/>
      <c r="AC17" s="391"/>
      <c r="AD17" s="391"/>
      <c r="AF17" s="16"/>
      <c r="AG17" s="62" t="s">
        <v>127</v>
      </c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3"/>
    </row>
    <row r="18" spans="2:116" ht="5.0999999999999996" customHeight="1"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</row>
    <row r="19" spans="2:116" ht="5.0999999999999996" customHeight="1"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</row>
    <row r="20" spans="2:116" ht="5.0999999999999996" customHeight="1"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</row>
    <row r="21" spans="2:116" ht="9.9499999999999993" customHeight="1" thickBot="1">
      <c r="AG21" s="13"/>
      <c r="AH21" s="358" t="s">
        <v>2</v>
      </c>
      <c r="AI21" s="358"/>
      <c r="AJ21" s="358"/>
      <c r="AK21" s="358"/>
      <c r="AL21" s="358"/>
      <c r="AM21" s="358"/>
      <c r="AN21" s="358"/>
      <c r="AO21" s="358"/>
      <c r="AP21" s="359"/>
      <c r="AQ21" s="360"/>
      <c r="AR21" s="360"/>
      <c r="AS21" s="360"/>
      <c r="AT21" s="360"/>
      <c r="AU21" s="360"/>
      <c r="AV21" s="360"/>
      <c r="AW21" s="360"/>
      <c r="AX21" s="360"/>
      <c r="AY21" s="360"/>
      <c r="AZ21" s="360"/>
      <c r="BA21" s="360"/>
      <c r="BB21" s="360"/>
      <c r="BC21" s="360"/>
      <c r="BD21" s="360"/>
      <c r="BE21" s="361"/>
    </row>
    <row r="22" spans="2:116" ht="15" customHeight="1" thickTop="1">
      <c r="C22" s="365" t="s">
        <v>32</v>
      </c>
      <c r="D22" s="365"/>
      <c r="E22" s="365"/>
      <c r="F22" s="365"/>
      <c r="G22" s="365"/>
      <c r="H22" s="365"/>
      <c r="I22" s="365"/>
      <c r="J22" s="365"/>
      <c r="K22" s="365"/>
      <c r="L22" s="365"/>
      <c r="M22" s="365"/>
      <c r="N22" s="365"/>
      <c r="O22" s="365"/>
      <c r="P22" s="368"/>
      <c r="Q22" s="369"/>
      <c r="R22" s="369"/>
      <c r="S22" s="369"/>
      <c r="T22" s="369"/>
      <c r="U22" s="369"/>
      <c r="V22" s="369"/>
      <c r="W22" s="369"/>
      <c r="X22" s="369"/>
      <c r="Y22" s="369"/>
      <c r="Z22" s="369"/>
      <c r="AG22" s="13"/>
      <c r="AH22" s="329"/>
      <c r="AI22" s="329"/>
      <c r="AJ22" s="329"/>
      <c r="AK22" s="329"/>
      <c r="AL22" s="329"/>
      <c r="AM22" s="329"/>
      <c r="AN22" s="329"/>
      <c r="AO22" s="329"/>
      <c r="AP22" s="362"/>
      <c r="AQ22" s="363"/>
      <c r="AR22" s="363"/>
      <c r="AS22" s="363"/>
      <c r="AT22" s="363"/>
      <c r="AU22" s="363"/>
      <c r="AV22" s="363"/>
      <c r="AW22" s="363"/>
      <c r="AX22" s="363"/>
      <c r="AY22" s="363"/>
      <c r="AZ22" s="363"/>
      <c r="BA22" s="363"/>
      <c r="BB22" s="363"/>
      <c r="BC22" s="363"/>
      <c r="BD22" s="363"/>
      <c r="BE22" s="364"/>
    </row>
    <row r="23" spans="2:116" ht="9.9499999999999993" customHeight="1">
      <c r="C23" s="366"/>
      <c r="D23" s="366"/>
      <c r="E23" s="366"/>
      <c r="F23" s="366"/>
      <c r="G23" s="366"/>
      <c r="H23" s="366"/>
      <c r="I23" s="366"/>
      <c r="J23" s="366"/>
      <c r="K23" s="366"/>
      <c r="L23" s="366"/>
      <c r="M23" s="366"/>
      <c r="N23" s="366"/>
      <c r="O23" s="366"/>
      <c r="P23" s="370"/>
      <c r="Q23" s="370"/>
      <c r="R23" s="370"/>
      <c r="S23" s="370"/>
      <c r="T23" s="370"/>
      <c r="U23" s="370"/>
      <c r="V23" s="370"/>
      <c r="W23" s="370"/>
      <c r="X23" s="370"/>
      <c r="Y23" s="370"/>
      <c r="Z23" s="370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</row>
    <row r="24" spans="2:116" ht="9.9499999999999993" customHeight="1" thickBot="1">
      <c r="C24" s="367"/>
      <c r="D24" s="367"/>
      <c r="E24" s="367"/>
      <c r="F24" s="367"/>
      <c r="G24" s="367"/>
      <c r="H24" s="367"/>
      <c r="I24" s="367"/>
      <c r="J24" s="367"/>
      <c r="K24" s="367"/>
      <c r="L24" s="367"/>
      <c r="M24" s="367"/>
      <c r="N24" s="367"/>
      <c r="O24" s="367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E24" s="296" t="s">
        <v>10</v>
      </c>
      <c r="AF24" s="296"/>
      <c r="AG24" s="296"/>
      <c r="AH24" s="296"/>
      <c r="AI24" s="296"/>
      <c r="AJ24" s="296"/>
      <c r="AK24" s="372"/>
      <c r="AL24" s="372"/>
      <c r="AM24" s="372"/>
      <c r="AN24" s="372"/>
      <c r="AO24" s="372"/>
      <c r="AP24" s="372"/>
      <c r="AQ24" s="372"/>
      <c r="AR24" s="372"/>
      <c r="AS24" s="372"/>
      <c r="AT24" s="372"/>
      <c r="AU24" s="372"/>
      <c r="AV24" s="372"/>
      <c r="AW24" s="372"/>
      <c r="AX24" s="372"/>
      <c r="AY24" s="372"/>
      <c r="AZ24" s="372"/>
      <c r="BA24" s="372"/>
      <c r="BB24" s="372"/>
      <c r="BC24" s="372"/>
      <c r="BD24" s="372"/>
      <c r="BE24" s="372"/>
      <c r="BF24" s="13"/>
      <c r="BG24" s="23"/>
    </row>
    <row r="25" spans="2:116" ht="9.9499999999999993" customHeight="1" thickTop="1">
      <c r="C25" s="339" t="s">
        <v>33</v>
      </c>
      <c r="D25" s="339"/>
      <c r="E25" s="329" t="s">
        <v>116</v>
      </c>
      <c r="F25" s="329"/>
      <c r="G25" s="329"/>
      <c r="H25" s="329"/>
      <c r="I25" s="329"/>
      <c r="J25" s="329"/>
      <c r="K25" s="329"/>
      <c r="L25" s="329"/>
      <c r="M25" s="329"/>
      <c r="N25" s="329"/>
      <c r="O25" s="329"/>
      <c r="P25" s="341"/>
      <c r="Q25" s="342"/>
      <c r="R25" s="342"/>
      <c r="S25" s="342"/>
      <c r="T25" s="342"/>
      <c r="U25" s="342"/>
      <c r="V25" s="342"/>
      <c r="W25" s="342"/>
      <c r="X25" s="342"/>
      <c r="Y25" s="342"/>
      <c r="Z25" s="342"/>
      <c r="AE25" s="358"/>
      <c r="AF25" s="358"/>
      <c r="AG25" s="358"/>
      <c r="AH25" s="358"/>
      <c r="AI25" s="358"/>
      <c r="AJ25" s="358"/>
      <c r="AK25" s="373"/>
      <c r="AL25" s="373"/>
      <c r="AM25" s="373"/>
      <c r="AN25" s="373"/>
      <c r="AO25" s="373"/>
      <c r="AP25" s="373"/>
      <c r="AQ25" s="373"/>
      <c r="AR25" s="373"/>
      <c r="AS25" s="373"/>
      <c r="AT25" s="373"/>
      <c r="AU25" s="373"/>
      <c r="AV25" s="373"/>
      <c r="AW25" s="373"/>
      <c r="AX25" s="373"/>
      <c r="AY25" s="373"/>
      <c r="AZ25" s="373"/>
      <c r="BA25" s="373"/>
      <c r="BB25" s="373"/>
      <c r="BC25" s="373"/>
      <c r="BD25" s="373"/>
      <c r="BE25" s="373"/>
      <c r="BF25" s="13"/>
      <c r="BG25" s="23"/>
    </row>
    <row r="26" spans="2:116" ht="9.9499999999999993" customHeight="1">
      <c r="C26" s="340"/>
      <c r="D26" s="340"/>
      <c r="E26" s="296"/>
      <c r="F26" s="296"/>
      <c r="G26" s="296"/>
      <c r="H26" s="296"/>
      <c r="I26" s="296"/>
      <c r="J26" s="296"/>
      <c r="K26" s="296"/>
      <c r="L26" s="296"/>
      <c r="M26" s="296"/>
      <c r="N26" s="296"/>
      <c r="O26" s="296"/>
      <c r="P26" s="343"/>
      <c r="Q26" s="343"/>
      <c r="R26" s="343"/>
      <c r="S26" s="343"/>
      <c r="T26" s="343"/>
      <c r="U26" s="343"/>
      <c r="V26" s="343"/>
      <c r="W26" s="343"/>
      <c r="X26" s="343"/>
      <c r="Y26" s="343"/>
      <c r="Z26" s="343"/>
      <c r="AE26" s="344" t="s">
        <v>34</v>
      </c>
      <c r="AF26" s="344"/>
      <c r="AG26" s="344"/>
      <c r="AH26" s="344"/>
      <c r="AI26" s="344"/>
      <c r="AJ26" s="344"/>
      <c r="AK26" s="346"/>
      <c r="AL26" s="346"/>
      <c r="AM26" s="346"/>
      <c r="AN26" s="346"/>
      <c r="AO26" s="346"/>
      <c r="AP26" s="346"/>
      <c r="AQ26" s="346"/>
      <c r="AR26" s="346"/>
      <c r="AS26" s="346"/>
      <c r="AT26" s="346"/>
      <c r="AU26" s="346"/>
      <c r="AV26" s="346"/>
      <c r="AW26" s="346"/>
      <c r="AX26" s="346"/>
      <c r="AY26" s="346"/>
      <c r="AZ26" s="346"/>
      <c r="BA26" s="346"/>
      <c r="BB26" s="346"/>
      <c r="BC26" s="346"/>
      <c r="BD26" s="346"/>
      <c r="BE26" s="346"/>
    </row>
    <row r="27" spans="2:116" ht="9.9499999999999993" customHeight="1">
      <c r="C27" s="340"/>
      <c r="D27" s="340"/>
      <c r="E27" s="296"/>
      <c r="F27" s="296"/>
      <c r="G27" s="296"/>
      <c r="H27" s="296"/>
      <c r="I27" s="296"/>
      <c r="J27" s="296"/>
      <c r="K27" s="296"/>
      <c r="L27" s="296"/>
      <c r="M27" s="296"/>
      <c r="N27" s="296"/>
      <c r="O27" s="296"/>
      <c r="P27" s="343"/>
      <c r="Q27" s="343"/>
      <c r="R27" s="343"/>
      <c r="S27" s="343"/>
      <c r="T27" s="343"/>
      <c r="U27" s="343"/>
      <c r="V27" s="343"/>
      <c r="W27" s="343"/>
      <c r="X27" s="343"/>
      <c r="Y27" s="343"/>
      <c r="Z27" s="343"/>
      <c r="AE27" s="345"/>
      <c r="AF27" s="345"/>
      <c r="AG27" s="345"/>
      <c r="AH27" s="345"/>
      <c r="AI27" s="345"/>
      <c r="AJ27" s="345"/>
      <c r="AK27" s="347"/>
      <c r="AL27" s="347"/>
      <c r="AM27" s="347"/>
      <c r="AN27" s="347"/>
      <c r="AO27" s="347"/>
      <c r="AP27" s="347"/>
      <c r="AQ27" s="347"/>
      <c r="AR27" s="347"/>
      <c r="AS27" s="347"/>
      <c r="AT27" s="347"/>
      <c r="AU27" s="347"/>
      <c r="AV27" s="347"/>
      <c r="AW27" s="347"/>
      <c r="AX27" s="347"/>
      <c r="AY27" s="347"/>
      <c r="AZ27" s="347"/>
      <c r="BA27" s="347"/>
      <c r="BB27" s="347"/>
      <c r="BC27" s="347"/>
      <c r="BD27" s="347"/>
      <c r="BE27" s="347"/>
    </row>
    <row r="28" spans="2:116" ht="9.9499999999999993" customHeight="1">
      <c r="C28" s="340"/>
      <c r="D28" s="340"/>
      <c r="E28" s="348" t="s">
        <v>118</v>
      </c>
      <c r="F28" s="349"/>
      <c r="G28" s="349"/>
      <c r="H28" s="349"/>
      <c r="I28" s="349"/>
      <c r="J28" s="349"/>
      <c r="K28" s="352">
        <v>10</v>
      </c>
      <c r="L28" s="352"/>
      <c r="M28" s="352"/>
      <c r="N28" s="320" t="s">
        <v>67</v>
      </c>
      <c r="O28" s="354"/>
      <c r="P28" s="357"/>
      <c r="Q28" s="357"/>
      <c r="R28" s="357"/>
      <c r="S28" s="357"/>
      <c r="T28" s="357"/>
      <c r="U28" s="357"/>
      <c r="V28" s="357"/>
      <c r="W28" s="357"/>
      <c r="X28" s="357"/>
      <c r="Y28" s="357"/>
      <c r="Z28" s="357"/>
      <c r="AE28" s="329" t="s">
        <v>14</v>
      </c>
      <c r="AF28" s="329"/>
      <c r="AG28" s="329"/>
      <c r="AH28" s="329"/>
      <c r="AI28" s="329"/>
      <c r="AJ28" s="329"/>
      <c r="AK28" s="327" t="s">
        <v>18</v>
      </c>
      <c r="AL28" s="327"/>
      <c r="AM28" s="327"/>
      <c r="AN28" s="329"/>
      <c r="AO28" s="329"/>
      <c r="AP28" s="329"/>
      <c r="AQ28" s="327" t="s">
        <v>19</v>
      </c>
      <c r="AR28" s="327"/>
      <c r="AS28" s="327"/>
      <c r="AT28" s="330"/>
      <c r="AU28" s="331"/>
      <c r="AV28" s="331"/>
      <c r="AW28" s="331"/>
      <c r="AX28" s="331"/>
      <c r="AY28" s="331"/>
      <c r="AZ28" s="331"/>
      <c r="BA28" s="331"/>
      <c r="BB28" s="331"/>
      <c r="BC28" s="331"/>
      <c r="BD28" s="331"/>
      <c r="BE28" s="332"/>
    </row>
    <row r="29" spans="2:116" ht="13.5" customHeight="1">
      <c r="C29" s="340"/>
      <c r="D29" s="340"/>
      <c r="E29" s="350"/>
      <c r="F29" s="351"/>
      <c r="G29" s="351"/>
      <c r="H29" s="351"/>
      <c r="I29" s="351"/>
      <c r="J29" s="351"/>
      <c r="K29" s="353"/>
      <c r="L29" s="353"/>
      <c r="M29" s="353"/>
      <c r="N29" s="355"/>
      <c r="O29" s="356"/>
      <c r="P29" s="357"/>
      <c r="Q29" s="357"/>
      <c r="R29" s="357"/>
      <c r="S29" s="357"/>
      <c r="T29" s="357"/>
      <c r="U29" s="357"/>
      <c r="V29" s="357"/>
      <c r="W29" s="357"/>
      <c r="X29" s="357"/>
      <c r="Y29" s="357"/>
      <c r="Z29" s="357"/>
      <c r="AE29" s="296"/>
      <c r="AF29" s="296"/>
      <c r="AG29" s="296"/>
      <c r="AH29" s="296"/>
      <c r="AI29" s="296"/>
      <c r="AJ29" s="296"/>
      <c r="AK29" s="328"/>
      <c r="AL29" s="328"/>
      <c r="AM29" s="328"/>
      <c r="AN29" s="296"/>
      <c r="AO29" s="296"/>
      <c r="AP29" s="296"/>
      <c r="AQ29" s="328"/>
      <c r="AR29" s="328"/>
      <c r="AS29" s="328"/>
      <c r="AT29" s="333"/>
      <c r="AU29" s="334"/>
      <c r="AV29" s="334"/>
      <c r="AW29" s="334"/>
      <c r="AX29" s="334"/>
      <c r="AY29" s="334"/>
      <c r="AZ29" s="334"/>
      <c r="BA29" s="334"/>
      <c r="BB29" s="334"/>
      <c r="BC29" s="334"/>
      <c r="BD29" s="334"/>
      <c r="BE29" s="335"/>
      <c r="DC29" s="9"/>
      <c r="DD29" s="9"/>
      <c r="DE29" s="9"/>
      <c r="DF29" s="9"/>
      <c r="DG29" s="9"/>
      <c r="DH29" s="9"/>
      <c r="DI29" s="9"/>
      <c r="DJ29" s="9"/>
      <c r="DK29" s="9"/>
      <c r="DL29" s="9"/>
    </row>
    <row r="30" spans="2:116" ht="3.95" customHeight="1">
      <c r="C30" s="36"/>
      <c r="D30" s="36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DC30" s="9"/>
      <c r="DD30" s="9"/>
      <c r="DE30" s="9"/>
      <c r="DF30" s="9"/>
      <c r="DG30" s="9"/>
      <c r="DH30" s="9"/>
      <c r="DI30" s="9"/>
      <c r="DJ30" s="9"/>
      <c r="DK30" s="9"/>
      <c r="DL30" s="9"/>
    </row>
    <row r="31" spans="2:116">
      <c r="DC31" s="9"/>
      <c r="DD31" s="9"/>
      <c r="DE31" s="9"/>
      <c r="DF31" s="9"/>
      <c r="DG31" s="9"/>
      <c r="DH31" s="9"/>
      <c r="DI31" s="9"/>
      <c r="DJ31" s="9"/>
      <c r="DK31" s="9"/>
      <c r="DL31" s="9"/>
    </row>
    <row r="32" spans="2:116" ht="26.1" customHeight="1">
      <c r="C32" s="91" t="s">
        <v>56</v>
      </c>
      <c r="D32" s="92"/>
      <c r="E32" s="109" t="s">
        <v>119</v>
      </c>
      <c r="F32" s="109"/>
      <c r="G32" s="109"/>
      <c r="H32" s="109"/>
      <c r="I32" s="109"/>
      <c r="J32" s="109"/>
      <c r="K32" s="109"/>
      <c r="L32" s="109"/>
      <c r="M32" s="109"/>
      <c r="N32" s="109"/>
      <c r="O32" s="110"/>
      <c r="P32" s="336"/>
      <c r="Q32" s="337"/>
      <c r="R32" s="337"/>
      <c r="S32" s="337"/>
      <c r="T32" s="337"/>
      <c r="U32" s="337"/>
      <c r="V32" s="337"/>
      <c r="W32" s="337"/>
      <c r="X32" s="337"/>
      <c r="Y32" s="337"/>
      <c r="Z32" s="338"/>
      <c r="AE32" s="39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1"/>
      <c r="DC32" s="9"/>
      <c r="DD32" s="9"/>
      <c r="DE32" s="9"/>
      <c r="DF32" s="9"/>
      <c r="DG32" s="9"/>
      <c r="DH32" s="9"/>
      <c r="DI32" s="9"/>
      <c r="DJ32" s="9"/>
      <c r="DK32" s="9"/>
      <c r="DL32" s="9"/>
    </row>
    <row r="33" spans="3:116" ht="26.1" customHeight="1">
      <c r="C33" s="91" t="s">
        <v>57</v>
      </c>
      <c r="D33" s="92"/>
      <c r="E33" s="109" t="s">
        <v>65</v>
      </c>
      <c r="F33" s="109"/>
      <c r="G33" s="109"/>
      <c r="H33" s="109"/>
      <c r="I33" s="109"/>
      <c r="J33" s="109"/>
      <c r="K33" s="109"/>
      <c r="L33" s="109"/>
      <c r="M33" s="109"/>
      <c r="N33" s="109"/>
      <c r="O33" s="110"/>
      <c r="P33" s="336"/>
      <c r="Q33" s="337"/>
      <c r="R33" s="337"/>
      <c r="S33" s="337"/>
      <c r="T33" s="337"/>
      <c r="U33" s="337"/>
      <c r="V33" s="337"/>
      <c r="W33" s="337"/>
      <c r="X33" s="337"/>
      <c r="Y33" s="337"/>
      <c r="Z33" s="338"/>
      <c r="AE33" s="42"/>
      <c r="BE33" s="43"/>
      <c r="DC33" s="9"/>
      <c r="DD33" s="9"/>
      <c r="DE33" s="9"/>
      <c r="DF33" s="9"/>
      <c r="DG33" s="9"/>
      <c r="DH33" s="9"/>
      <c r="DI33" s="9"/>
      <c r="DJ33" s="9"/>
      <c r="DK33" s="9"/>
      <c r="DL33" s="9"/>
    </row>
    <row r="34" spans="3:116" ht="26.1" customHeight="1">
      <c r="C34" s="91" t="s">
        <v>58</v>
      </c>
      <c r="D34" s="92"/>
      <c r="E34" s="109" t="s">
        <v>105</v>
      </c>
      <c r="F34" s="109"/>
      <c r="G34" s="109"/>
      <c r="H34" s="109"/>
      <c r="I34" s="109"/>
      <c r="J34" s="109"/>
      <c r="K34" s="109"/>
      <c r="L34" s="109"/>
      <c r="M34" s="109"/>
      <c r="N34" s="109"/>
      <c r="O34" s="110"/>
      <c r="P34" s="304"/>
      <c r="Q34" s="305"/>
      <c r="R34" s="305"/>
      <c r="S34" s="305"/>
      <c r="T34" s="305"/>
      <c r="U34" s="305"/>
      <c r="V34" s="305"/>
      <c r="W34" s="305"/>
      <c r="X34" s="305"/>
      <c r="Y34" s="305"/>
      <c r="Z34" s="306"/>
      <c r="AE34" s="42"/>
      <c r="BE34" s="43"/>
      <c r="DC34" s="9"/>
      <c r="DD34" s="9"/>
      <c r="DE34" s="9"/>
      <c r="DF34" s="9"/>
      <c r="DG34" s="9"/>
      <c r="DH34" s="9"/>
      <c r="DI34" s="9"/>
      <c r="DJ34" s="9"/>
      <c r="DK34" s="9"/>
      <c r="DL34" s="9"/>
    </row>
    <row r="35" spans="3:116" ht="26.1" customHeight="1">
      <c r="C35" s="91" t="s">
        <v>59</v>
      </c>
      <c r="D35" s="92"/>
      <c r="E35" s="109" t="s">
        <v>66</v>
      </c>
      <c r="F35" s="109"/>
      <c r="G35" s="109"/>
      <c r="H35" s="109"/>
      <c r="I35" s="109"/>
      <c r="J35" s="109"/>
      <c r="K35" s="324"/>
      <c r="L35" s="324"/>
      <c r="M35" s="324"/>
      <c r="N35" s="325" t="s">
        <v>67</v>
      </c>
      <c r="O35" s="326"/>
      <c r="P35" s="304"/>
      <c r="Q35" s="305"/>
      <c r="R35" s="305"/>
      <c r="S35" s="305"/>
      <c r="T35" s="305"/>
      <c r="U35" s="305"/>
      <c r="V35" s="305"/>
      <c r="W35" s="305"/>
      <c r="X35" s="305"/>
      <c r="Y35" s="305"/>
      <c r="Z35" s="306"/>
      <c r="AE35" s="42"/>
      <c r="BE35" s="43"/>
      <c r="DC35" s="9"/>
      <c r="DD35" s="9"/>
      <c r="DE35" s="9"/>
      <c r="DF35" s="9"/>
      <c r="DG35" s="9"/>
      <c r="DH35" s="9"/>
      <c r="DI35" s="9"/>
      <c r="DJ35" s="9"/>
      <c r="DK35" s="9"/>
      <c r="DL35" s="9"/>
    </row>
    <row r="36" spans="3:116" ht="25.5" customHeight="1">
      <c r="C36" s="319" t="s">
        <v>60</v>
      </c>
      <c r="D36" s="320"/>
      <c r="E36" s="109" t="s">
        <v>101</v>
      </c>
      <c r="F36" s="109"/>
      <c r="G36" s="109"/>
      <c r="H36" s="109"/>
      <c r="I36" s="109"/>
      <c r="J36" s="109"/>
      <c r="K36" s="109"/>
      <c r="L36" s="109"/>
      <c r="M36" s="109"/>
      <c r="N36" s="109"/>
      <c r="O36" s="110"/>
      <c r="P36" s="321"/>
      <c r="Q36" s="322"/>
      <c r="R36" s="322"/>
      <c r="S36" s="322"/>
      <c r="T36" s="322"/>
      <c r="U36" s="322"/>
      <c r="V36" s="322"/>
      <c r="W36" s="322"/>
      <c r="X36" s="322"/>
      <c r="Y36" s="322"/>
      <c r="Z36" s="323"/>
      <c r="AE36" s="42"/>
      <c r="BE36" s="43"/>
      <c r="DC36" s="9"/>
      <c r="DD36" s="9"/>
      <c r="DE36" s="9"/>
      <c r="DF36" s="9"/>
      <c r="DG36" s="9"/>
      <c r="DH36" s="9"/>
      <c r="DI36" s="9"/>
      <c r="DJ36" s="9"/>
      <c r="DK36" s="9"/>
      <c r="DL36" s="9"/>
    </row>
    <row r="37" spans="3:116" ht="26.1" customHeight="1">
      <c r="C37" s="91" t="s">
        <v>61</v>
      </c>
      <c r="D37" s="92"/>
      <c r="E37" s="109" t="s">
        <v>103</v>
      </c>
      <c r="F37" s="109"/>
      <c r="G37" s="109"/>
      <c r="H37" s="109"/>
      <c r="I37" s="109"/>
      <c r="J37" s="109"/>
      <c r="K37" s="109"/>
      <c r="L37" s="109"/>
      <c r="M37" s="109"/>
      <c r="N37" s="109"/>
      <c r="O37" s="110"/>
      <c r="P37" s="316"/>
      <c r="Q37" s="317"/>
      <c r="R37" s="317"/>
      <c r="S37" s="317"/>
      <c r="T37" s="317"/>
      <c r="U37" s="317"/>
      <c r="V37" s="317"/>
      <c r="W37" s="317"/>
      <c r="X37" s="317"/>
      <c r="Y37" s="317"/>
      <c r="Z37" s="318"/>
      <c r="AE37" s="42"/>
      <c r="BE37" s="43"/>
      <c r="DC37" s="9"/>
      <c r="DD37" s="9"/>
      <c r="DE37" s="9"/>
      <c r="DF37" s="9"/>
      <c r="DG37" s="9"/>
      <c r="DH37" s="9"/>
      <c r="DI37" s="9"/>
      <c r="DJ37" s="9"/>
      <c r="DK37" s="9"/>
      <c r="DL37" s="9"/>
    </row>
    <row r="38" spans="3:116" ht="26.1" customHeight="1">
      <c r="C38" s="91" t="s">
        <v>62</v>
      </c>
      <c r="D38" s="92"/>
      <c r="E38" s="109" t="s">
        <v>68</v>
      </c>
      <c r="F38" s="109"/>
      <c r="G38" s="109"/>
      <c r="H38" s="109"/>
      <c r="I38" s="109"/>
      <c r="J38" s="109"/>
      <c r="K38" s="109"/>
      <c r="L38" s="109"/>
      <c r="M38" s="109"/>
      <c r="N38" s="109"/>
      <c r="O38" s="110"/>
      <c r="P38" s="304"/>
      <c r="Q38" s="305"/>
      <c r="R38" s="305"/>
      <c r="S38" s="305"/>
      <c r="T38" s="305"/>
      <c r="U38" s="305"/>
      <c r="V38" s="305"/>
      <c r="W38" s="305"/>
      <c r="X38" s="305"/>
      <c r="Y38" s="305"/>
      <c r="Z38" s="306"/>
      <c r="AE38" s="42"/>
      <c r="BE38" s="43"/>
      <c r="DC38" s="9"/>
      <c r="DD38" s="9"/>
      <c r="DE38" s="9"/>
      <c r="DF38" s="9"/>
      <c r="DG38" s="9"/>
      <c r="DH38" s="9"/>
      <c r="DI38" s="9"/>
      <c r="DJ38" s="9"/>
      <c r="DK38" s="9"/>
      <c r="DL38" s="9"/>
    </row>
    <row r="39" spans="3:116" ht="26.1" customHeight="1">
      <c r="C39" s="91" t="s">
        <v>63</v>
      </c>
      <c r="D39" s="92"/>
      <c r="E39" s="93" t="s">
        <v>114</v>
      </c>
      <c r="F39" s="93"/>
      <c r="G39" s="93"/>
      <c r="H39" s="93"/>
      <c r="I39" s="93"/>
      <c r="J39" s="93"/>
      <c r="K39" s="93"/>
      <c r="L39" s="93"/>
      <c r="M39" s="93"/>
      <c r="N39" s="93"/>
      <c r="O39" s="94"/>
      <c r="P39" s="95"/>
      <c r="Q39" s="96"/>
      <c r="R39" s="96"/>
      <c r="S39" s="96"/>
      <c r="T39" s="96"/>
      <c r="U39" s="96"/>
      <c r="V39" s="96"/>
      <c r="W39" s="96"/>
      <c r="X39" s="96"/>
      <c r="Y39" s="96"/>
      <c r="Z39" s="97"/>
      <c r="AE39" s="42"/>
      <c r="BE39" s="43"/>
      <c r="DC39" s="9"/>
      <c r="DD39" s="9"/>
      <c r="DE39" s="9"/>
      <c r="DF39" s="9"/>
      <c r="DG39" s="9"/>
      <c r="DH39" s="9"/>
      <c r="DI39" s="9"/>
      <c r="DJ39" s="9"/>
      <c r="DK39" s="9"/>
      <c r="DL39" s="9"/>
    </row>
    <row r="40" spans="3:116" ht="26.1" customHeight="1">
      <c r="C40" s="91" t="s">
        <v>115</v>
      </c>
      <c r="D40" s="92"/>
      <c r="E40" s="93" t="s">
        <v>107</v>
      </c>
      <c r="F40" s="93"/>
      <c r="G40" s="93"/>
      <c r="H40" s="93"/>
      <c r="I40" s="93"/>
      <c r="J40" s="93"/>
      <c r="K40" s="93"/>
      <c r="L40" s="93"/>
      <c r="M40" s="93"/>
      <c r="N40" s="93"/>
      <c r="O40" s="94"/>
      <c r="P40" s="304"/>
      <c r="Q40" s="305"/>
      <c r="R40" s="305"/>
      <c r="S40" s="305"/>
      <c r="T40" s="305"/>
      <c r="U40" s="305"/>
      <c r="V40" s="305"/>
      <c r="W40" s="305"/>
      <c r="X40" s="305"/>
      <c r="Y40" s="305"/>
      <c r="Z40" s="306"/>
      <c r="AE40" s="44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6"/>
      <c r="DC40" s="9"/>
      <c r="DD40" s="9"/>
      <c r="DE40" s="9"/>
      <c r="DF40" s="9"/>
      <c r="DG40" s="9"/>
      <c r="DH40" s="9"/>
      <c r="DI40" s="9"/>
      <c r="DJ40" s="9"/>
      <c r="DK40" s="9"/>
      <c r="DL40" s="9"/>
    </row>
    <row r="41" spans="3:116" ht="26.1" customHeight="1">
      <c r="C41" s="307" t="s">
        <v>61</v>
      </c>
      <c r="D41" s="307"/>
      <c r="E41" s="37" t="s">
        <v>64</v>
      </c>
      <c r="DC41" s="9"/>
      <c r="DD41" s="9"/>
      <c r="DE41" s="9"/>
      <c r="DF41" s="9"/>
      <c r="DG41" s="9"/>
      <c r="DH41" s="9"/>
      <c r="DI41" s="9"/>
      <c r="DJ41" s="9"/>
      <c r="DK41" s="9"/>
      <c r="DL41" s="9"/>
    </row>
    <row r="42" spans="3:116" ht="15" customHeight="1">
      <c r="C42" s="256" t="s">
        <v>128</v>
      </c>
      <c r="D42" s="257"/>
      <c r="E42" s="258"/>
      <c r="F42" s="91" t="s">
        <v>129</v>
      </c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309"/>
      <c r="R42" s="308" t="s">
        <v>69</v>
      </c>
      <c r="S42" s="308"/>
      <c r="T42" s="296" t="s">
        <v>70</v>
      </c>
      <c r="U42" s="296"/>
      <c r="V42" s="296"/>
      <c r="W42" s="296"/>
      <c r="X42" s="91" t="s">
        <v>72</v>
      </c>
      <c r="Y42" s="92"/>
      <c r="Z42" s="92"/>
      <c r="AA42" s="92"/>
      <c r="AB42" s="92"/>
      <c r="AC42" s="92"/>
      <c r="AD42" s="309"/>
      <c r="AE42" s="296" t="s">
        <v>73</v>
      </c>
      <c r="AF42" s="296"/>
      <c r="AG42" s="296"/>
      <c r="AH42" s="296"/>
      <c r="AI42" s="296"/>
      <c r="AJ42" s="296"/>
      <c r="AK42" s="296"/>
      <c r="AL42" s="296"/>
      <c r="AM42" s="296"/>
      <c r="DC42" s="9"/>
      <c r="DD42" s="9"/>
      <c r="DE42" s="9"/>
      <c r="DF42" s="9"/>
      <c r="DG42" s="9"/>
      <c r="DH42" s="9"/>
      <c r="DI42" s="9"/>
      <c r="DJ42" s="9"/>
      <c r="DK42" s="9"/>
      <c r="DL42" s="9"/>
    </row>
    <row r="43" spans="3:116" ht="26.1" customHeight="1">
      <c r="C43" s="310"/>
      <c r="D43" s="311"/>
      <c r="E43" s="312"/>
      <c r="F43" s="313"/>
      <c r="G43" s="314"/>
      <c r="H43" s="314"/>
      <c r="I43" s="314"/>
      <c r="J43" s="314"/>
      <c r="K43" s="314"/>
      <c r="L43" s="314"/>
      <c r="M43" s="314"/>
      <c r="N43" s="314"/>
      <c r="O43" s="314"/>
      <c r="P43" s="314"/>
      <c r="Q43" s="315"/>
      <c r="R43" s="297"/>
      <c r="S43" s="298"/>
      <c r="T43" s="299"/>
      <c r="U43" s="300"/>
      <c r="V43" s="300"/>
      <c r="W43" s="301"/>
      <c r="X43" s="302"/>
      <c r="Y43" s="302"/>
      <c r="Z43" s="302"/>
      <c r="AA43" s="302"/>
      <c r="AB43" s="302"/>
      <c r="AC43" s="302"/>
      <c r="AD43" s="302"/>
      <c r="AE43" s="303"/>
      <c r="AF43" s="303"/>
      <c r="AG43" s="303"/>
      <c r="AH43" s="303"/>
      <c r="AI43" s="303"/>
      <c r="AJ43" s="303"/>
      <c r="AK43" s="303"/>
      <c r="AL43" s="303"/>
      <c r="AM43" s="303"/>
      <c r="DC43" s="9"/>
      <c r="DD43" s="9"/>
      <c r="DE43" s="9"/>
      <c r="DF43" s="9"/>
      <c r="DG43" s="9"/>
      <c r="DH43" s="9"/>
      <c r="DI43" s="9"/>
      <c r="DJ43" s="9"/>
      <c r="DK43" s="9"/>
      <c r="DL43" s="9"/>
    </row>
    <row r="44" spans="3:116" ht="26.1" customHeight="1">
      <c r="C44" s="290"/>
      <c r="D44" s="291"/>
      <c r="E44" s="292"/>
      <c r="F44" s="293"/>
      <c r="G44" s="294"/>
      <c r="H44" s="294"/>
      <c r="I44" s="294"/>
      <c r="J44" s="294"/>
      <c r="K44" s="294"/>
      <c r="L44" s="294"/>
      <c r="M44" s="294"/>
      <c r="N44" s="294"/>
      <c r="O44" s="294"/>
      <c r="P44" s="294"/>
      <c r="Q44" s="295"/>
      <c r="R44" s="283"/>
      <c r="S44" s="284"/>
      <c r="T44" s="285"/>
      <c r="U44" s="286"/>
      <c r="V44" s="286"/>
      <c r="W44" s="287"/>
      <c r="X44" s="288"/>
      <c r="Y44" s="288"/>
      <c r="Z44" s="288"/>
      <c r="AA44" s="288"/>
      <c r="AB44" s="288"/>
      <c r="AC44" s="288"/>
      <c r="AD44" s="288"/>
      <c r="AE44" s="289"/>
      <c r="AF44" s="289"/>
      <c r="AG44" s="289"/>
      <c r="AH44" s="289"/>
      <c r="AI44" s="289"/>
      <c r="AJ44" s="289"/>
      <c r="AK44" s="289"/>
      <c r="AL44" s="289"/>
      <c r="AM44" s="289"/>
      <c r="DC44" s="9"/>
      <c r="DD44" s="9"/>
      <c r="DE44" s="9"/>
      <c r="DF44" s="9"/>
      <c r="DG44" s="9"/>
      <c r="DH44" s="9"/>
      <c r="DI44" s="9"/>
      <c r="DJ44" s="9"/>
      <c r="DK44" s="9"/>
      <c r="DL44" s="9"/>
    </row>
    <row r="45" spans="3:116" ht="26.1" customHeight="1">
      <c r="C45" s="269"/>
      <c r="D45" s="270"/>
      <c r="E45" s="270"/>
      <c r="F45" s="271"/>
      <c r="G45" s="272"/>
      <c r="H45" s="272"/>
      <c r="I45" s="272"/>
      <c r="J45" s="272"/>
      <c r="K45" s="272"/>
      <c r="L45" s="272"/>
      <c r="M45" s="272"/>
      <c r="N45" s="272"/>
      <c r="O45" s="272"/>
      <c r="P45" s="272"/>
      <c r="Q45" s="273"/>
      <c r="R45" s="264"/>
      <c r="S45" s="265"/>
      <c r="T45" s="266"/>
      <c r="U45" s="267"/>
      <c r="V45" s="267"/>
      <c r="W45" s="268"/>
      <c r="X45" s="274"/>
      <c r="Y45" s="274"/>
      <c r="Z45" s="274"/>
      <c r="AA45" s="274"/>
      <c r="AB45" s="274"/>
      <c r="AC45" s="274"/>
      <c r="AD45" s="274"/>
      <c r="AE45" s="275"/>
      <c r="AF45" s="276"/>
      <c r="AG45" s="276"/>
      <c r="AH45" s="276"/>
      <c r="AI45" s="276"/>
      <c r="AJ45" s="276"/>
      <c r="AK45" s="276"/>
      <c r="AL45" s="276"/>
      <c r="AM45" s="277"/>
      <c r="DC45" s="9"/>
      <c r="DD45" s="9"/>
      <c r="DE45" s="9"/>
      <c r="DF45" s="9"/>
      <c r="DG45" s="9"/>
      <c r="DH45" s="9"/>
      <c r="DI45" s="9"/>
      <c r="DJ45" s="9"/>
      <c r="DK45" s="9"/>
      <c r="DL45" s="9"/>
    </row>
    <row r="46" spans="3:116" ht="26.1" customHeight="1">
      <c r="C46" s="278" t="s">
        <v>71</v>
      </c>
      <c r="D46" s="279"/>
      <c r="E46" s="279"/>
      <c r="F46" s="279"/>
      <c r="G46" s="279"/>
      <c r="H46" s="279"/>
      <c r="I46" s="279"/>
      <c r="J46" s="279"/>
      <c r="K46" s="279"/>
      <c r="L46" s="279"/>
      <c r="M46" s="279"/>
      <c r="N46" s="279"/>
      <c r="O46" s="279"/>
      <c r="P46" s="279"/>
      <c r="Q46" s="279"/>
      <c r="R46" s="279"/>
      <c r="S46" s="279"/>
      <c r="T46" s="279"/>
      <c r="U46" s="279"/>
      <c r="V46" s="279"/>
      <c r="W46" s="279"/>
      <c r="X46" s="279"/>
      <c r="Y46" s="279"/>
      <c r="Z46" s="279"/>
      <c r="AA46" s="279"/>
      <c r="AB46" s="279"/>
      <c r="AC46" s="279"/>
      <c r="AD46" s="280"/>
      <c r="AE46" s="281"/>
      <c r="AF46" s="282"/>
      <c r="AG46" s="282"/>
      <c r="AH46" s="282"/>
      <c r="AI46" s="282"/>
      <c r="AJ46" s="282"/>
      <c r="AK46" s="282"/>
      <c r="AL46" s="282"/>
      <c r="AM46" s="282"/>
      <c r="DC46" s="9"/>
      <c r="DD46" s="9"/>
      <c r="DE46" s="9"/>
      <c r="DF46" s="9"/>
      <c r="DG46" s="9"/>
      <c r="DH46" s="9"/>
      <c r="DI46" s="9"/>
      <c r="DJ46" s="9"/>
      <c r="DK46" s="9"/>
      <c r="DL46" s="9"/>
    </row>
    <row r="47" spans="3:116" ht="30" customHeight="1">
      <c r="DC47" s="9"/>
      <c r="DD47" s="9"/>
      <c r="DE47" s="9"/>
      <c r="DF47" s="9"/>
      <c r="DG47" s="9"/>
      <c r="DH47" s="9"/>
      <c r="DI47" s="9"/>
      <c r="DJ47" s="9"/>
      <c r="DK47" s="9"/>
      <c r="DL47" s="9"/>
    </row>
    <row r="48" spans="3:116" ht="5.0999999999999996" customHeight="1">
      <c r="DC48" s="9"/>
      <c r="DD48" s="9"/>
      <c r="DE48" s="9"/>
      <c r="DF48" s="9"/>
      <c r="DG48" s="9"/>
      <c r="DH48" s="9"/>
      <c r="DI48" s="9"/>
      <c r="DJ48" s="9"/>
      <c r="DK48" s="9"/>
      <c r="DL48" s="9"/>
    </row>
    <row r="49" spans="1:116" s="20" customFormat="1" ht="15" customHeight="1">
      <c r="A49" s="22"/>
      <c r="B49" s="1"/>
      <c r="C49" s="20" t="s">
        <v>40</v>
      </c>
      <c r="O49" s="255" t="s">
        <v>38</v>
      </c>
      <c r="P49" s="255"/>
      <c r="Q49" s="87" t="s">
        <v>117</v>
      </c>
      <c r="R49" s="87"/>
      <c r="S49" s="87"/>
      <c r="T49" s="88"/>
      <c r="U49" s="262" t="s">
        <v>74</v>
      </c>
      <c r="V49" s="263"/>
      <c r="W49" s="20" t="s">
        <v>75</v>
      </c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</row>
    <row r="50" spans="1:116" s="20" customFormat="1" ht="5.0999999999999996" customHeight="1">
      <c r="A50" s="22"/>
      <c r="B50" s="1"/>
      <c r="O50" s="21"/>
      <c r="P50" s="2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</row>
    <row r="51" spans="1:116" s="20" customFormat="1" ht="15" customHeight="1">
      <c r="A51" s="22"/>
      <c r="B51" s="1"/>
      <c r="O51" s="255" t="s">
        <v>38</v>
      </c>
      <c r="P51" s="255"/>
      <c r="Q51" s="256" t="s">
        <v>76</v>
      </c>
      <c r="R51" s="257"/>
      <c r="S51" s="257"/>
      <c r="T51" s="257"/>
      <c r="U51" s="258"/>
      <c r="V51" s="20" t="s">
        <v>77</v>
      </c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</row>
    <row r="52" spans="1:116" s="20" customFormat="1" ht="5.0999999999999996" customHeight="1">
      <c r="A52" s="22"/>
      <c r="B52" s="1"/>
      <c r="O52" s="21"/>
      <c r="P52" s="2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</row>
    <row r="53" spans="1:116" s="20" customFormat="1" ht="15" customHeight="1">
      <c r="A53" s="22"/>
      <c r="B53" s="1"/>
      <c r="O53" s="255" t="s">
        <v>38</v>
      </c>
      <c r="P53" s="255"/>
      <c r="Q53" s="256" t="s">
        <v>2</v>
      </c>
      <c r="R53" s="257"/>
      <c r="S53" s="257"/>
      <c r="T53" s="257"/>
      <c r="U53" s="258"/>
      <c r="V53" s="20" t="s">
        <v>78</v>
      </c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</row>
    <row r="54" spans="1:116" s="20" customFormat="1" ht="5.0999999999999996" customHeight="1">
      <c r="A54" s="22"/>
      <c r="B54" s="1"/>
      <c r="O54" s="21"/>
      <c r="P54" s="2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</row>
    <row r="55" spans="1:116" s="20" customFormat="1" ht="15" customHeight="1">
      <c r="A55" s="22"/>
      <c r="B55" s="1"/>
      <c r="O55" s="255" t="s">
        <v>38</v>
      </c>
      <c r="P55" s="255"/>
      <c r="Q55" s="20" t="s">
        <v>79</v>
      </c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</row>
    <row r="56" spans="1:116" s="20" customFormat="1" ht="5.0999999999999996" customHeight="1">
      <c r="A56" s="22"/>
      <c r="B56" s="1"/>
      <c r="O56" s="21"/>
      <c r="P56" s="2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</row>
    <row r="57" spans="1:116" s="20" customFormat="1" ht="15" customHeight="1">
      <c r="A57" s="22"/>
      <c r="B57" s="1"/>
      <c r="C57" s="20" t="s">
        <v>41</v>
      </c>
      <c r="O57" s="255" t="s">
        <v>38</v>
      </c>
      <c r="P57" s="255"/>
      <c r="Q57" s="256" t="s">
        <v>80</v>
      </c>
      <c r="R57" s="257"/>
      <c r="S57" s="257"/>
      <c r="T57" s="257"/>
      <c r="U57" s="258"/>
      <c r="V57" s="20" t="s">
        <v>81</v>
      </c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</row>
    <row r="58" spans="1:116" s="20" customFormat="1" ht="5.0999999999999996" customHeight="1">
      <c r="A58" s="22"/>
      <c r="B58" s="1"/>
      <c r="O58" s="21"/>
      <c r="P58" s="2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</row>
    <row r="59" spans="1:116" s="20" customFormat="1" ht="15" customHeight="1">
      <c r="A59" s="22"/>
      <c r="B59" s="1"/>
      <c r="O59" s="255" t="s">
        <v>38</v>
      </c>
      <c r="P59" s="255"/>
      <c r="Q59" s="20" t="s">
        <v>82</v>
      </c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</row>
    <row r="60" spans="1:116" s="20" customFormat="1" ht="5.0999999999999996" customHeight="1">
      <c r="A60" s="22"/>
      <c r="B60" s="1"/>
      <c r="O60" s="21"/>
      <c r="P60" s="2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</row>
    <row r="61" spans="1:116" s="20" customFormat="1" ht="15" customHeight="1">
      <c r="A61" s="22"/>
      <c r="B61" s="1"/>
      <c r="O61" s="255"/>
      <c r="P61" s="255"/>
      <c r="Q61" s="20" t="s">
        <v>83</v>
      </c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</row>
    <row r="62" spans="1:116" s="20" customFormat="1" ht="15" customHeight="1">
      <c r="A62" s="22"/>
      <c r="B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</row>
    <row r="63" spans="1:116" ht="9.75" customHeight="1">
      <c r="J63" s="259" t="s">
        <v>37</v>
      </c>
      <c r="K63" s="260"/>
      <c r="L63" s="260"/>
      <c r="M63" s="260"/>
      <c r="N63" s="260"/>
      <c r="O63" s="261"/>
      <c r="DC63" s="9"/>
      <c r="DD63" s="9"/>
      <c r="DE63" s="9"/>
      <c r="DF63" s="9"/>
      <c r="DG63" s="9"/>
      <c r="DH63" s="9"/>
      <c r="DI63" s="9"/>
      <c r="DJ63" s="9"/>
      <c r="DK63" s="9"/>
      <c r="DL63" s="9"/>
    </row>
    <row r="64" spans="1:116" s="9" customFormat="1"/>
    <row r="65" s="9" customFormat="1"/>
    <row r="66" s="9" customFormat="1"/>
    <row r="67" s="9" customFormat="1"/>
    <row r="68" s="9" customFormat="1"/>
    <row r="69" s="9" customFormat="1"/>
    <row r="70" s="9" customFormat="1"/>
    <row r="71" s="9" customFormat="1"/>
    <row r="72" s="9" customFormat="1"/>
    <row r="73" s="9" customFormat="1"/>
    <row r="74" s="9" customFormat="1"/>
    <row r="75" s="9" customFormat="1"/>
  </sheetData>
  <sheetProtection algorithmName="SHA-512" hashValue="wEdwuspRaLuLeZTn/w377gdkECUMFbDMM1rqrjF3YbMJmZVAxSAVAkbMNOeU20gwHpy4tlV4MAP29svd9lQsaw==" saltValue="ly/fznKmDfxFNOGscDW4HA==" spinCount="100000" sheet="1" objects="1" scenarios="1"/>
  <mergeCells count="111">
    <mergeCell ref="O55:P55"/>
    <mergeCell ref="O57:P57"/>
    <mergeCell ref="Q57:U57"/>
    <mergeCell ref="O59:P59"/>
    <mergeCell ref="O61:P61"/>
    <mergeCell ref="J63:O63"/>
    <mergeCell ref="O49:P49"/>
    <mergeCell ref="Q49:T49"/>
    <mergeCell ref="U49:V49"/>
    <mergeCell ref="O51:P51"/>
    <mergeCell ref="Q51:U51"/>
    <mergeCell ref="O53:P53"/>
    <mergeCell ref="Q53:U53"/>
    <mergeCell ref="R45:S45"/>
    <mergeCell ref="T45:W45"/>
    <mergeCell ref="X45:AD45"/>
    <mergeCell ref="AE45:AM45"/>
    <mergeCell ref="C46:AD46"/>
    <mergeCell ref="AE46:AM46"/>
    <mergeCell ref="R43:S43"/>
    <mergeCell ref="T43:W43"/>
    <mergeCell ref="X43:AD43"/>
    <mergeCell ref="AE43:AM43"/>
    <mergeCell ref="R44:S44"/>
    <mergeCell ref="T44:W44"/>
    <mergeCell ref="X44:AD44"/>
    <mergeCell ref="AE44:AM44"/>
    <mergeCell ref="C43:E43"/>
    <mergeCell ref="F43:Q43"/>
    <mergeCell ref="C44:E44"/>
    <mergeCell ref="F44:Q44"/>
    <mergeCell ref="C45:E45"/>
    <mergeCell ref="F45:Q45"/>
    <mergeCell ref="C41:D41"/>
    <mergeCell ref="R42:S42"/>
    <mergeCell ref="T42:W42"/>
    <mergeCell ref="X42:AD42"/>
    <mergeCell ref="AE42:AM42"/>
    <mergeCell ref="C39:D39"/>
    <mergeCell ref="E39:O39"/>
    <mergeCell ref="P39:Z39"/>
    <mergeCell ref="C40:D40"/>
    <mergeCell ref="E40:O40"/>
    <mergeCell ref="P40:Z40"/>
    <mergeCell ref="C42:E42"/>
    <mergeCell ref="F42:Q42"/>
    <mergeCell ref="C37:D37"/>
    <mergeCell ref="E37:O37"/>
    <mergeCell ref="P37:Z37"/>
    <mergeCell ref="C38:D38"/>
    <mergeCell ref="E38:O38"/>
    <mergeCell ref="P38:Z38"/>
    <mergeCell ref="C35:D35"/>
    <mergeCell ref="E35:J35"/>
    <mergeCell ref="K35:M35"/>
    <mergeCell ref="N35:O35"/>
    <mergeCell ref="P35:Z35"/>
    <mergeCell ref="C36:D36"/>
    <mergeCell ref="E36:O36"/>
    <mergeCell ref="P36:Z36"/>
    <mergeCell ref="C33:D33"/>
    <mergeCell ref="E33:O33"/>
    <mergeCell ref="P33:Z33"/>
    <mergeCell ref="C34:D34"/>
    <mergeCell ref="E34:O34"/>
    <mergeCell ref="P34:Z34"/>
    <mergeCell ref="AK28:AM29"/>
    <mergeCell ref="AN28:AP29"/>
    <mergeCell ref="AQ28:AS29"/>
    <mergeCell ref="AH21:AO22"/>
    <mergeCell ref="AP21:BE22"/>
    <mergeCell ref="C22:O24"/>
    <mergeCell ref="P22:Z24"/>
    <mergeCell ref="AE24:AJ25"/>
    <mergeCell ref="AK24:BE25"/>
    <mergeCell ref="AT28:BE29"/>
    <mergeCell ref="C32:D32"/>
    <mergeCell ref="E32:O32"/>
    <mergeCell ref="P32:Z32"/>
    <mergeCell ref="C25:D29"/>
    <mergeCell ref="E25:O27"/>
    <mergeCell ref="P25:Z27"/>
    <mergeCell ref="AE26:AJ27"/>
    <mergeCell ref="AK26:BE27"/>
    <mergeCell ref="E28:J29"/>
    <mergeCell ref="K28:M29"/>
    <mergeCell ref="N28:O29"/>
    <mergeCell ref="P28:Z29"/>
    <mergeCell ref="AE28:AJ29"/>
    <mergeCell ref="AG15:BE15"/>
    <mergeCell ref="B6:AF7"/>
    <mergeCell ref="AS6:AX7"/>
    <mergeCell ref="AY6:BE7"/>
    <mergeCell ref="AG10:AI10"/>
    <mergeCell ref="AK10:AM10"/>
    <mergeCell ref="AG11:BE12"/>
    <mergeCell ref="B16:D17"/>
    <mergeCell ref="E16:AD17"/>
    <mergeCell ref="AG16:BE16"/>
    <mergeCell ref="V4:AF5"/>
    <mergeCell ref="AG4:AI5"/>
    <mergeCell ref="AS4:AX5"/>
    <mergeCell ref="AZ4:BA4"/>
    <mergeCell ref="BD4:BE4"/>
    <mergeCell ref="AY5:BA5"/>
    <mergeCell ref="BC5:BE5"/>
    <mergeCell ref="B13:D14"/>
    <mergeCell ref="E13:T14"/>
    <mergeCell ref="V13:Z14"/>
    <mergeCell ref="AB13:AC14"/>
    <mergeCell ref="AG13:BE14"/>
  </mergeCells>
  <phoneticPr fontId="1"/>
  <dataValidations count="5">
    <dataValidation type="date" allowBlank="1" showInputMessage="1" showErrorMessage="1" sqref="AY6:BE8" xr:uid="{0CF4A9ED-68AC-4C7E-B6C3-E8E7C2C08B76}">
      <formula1>36892</formula1>
      <formula2>73415</formula2>
    </dataValidation>
    <dataValidation type="whole" allowBlank="1" showInputMessage="1" showErrorMessage="1" sqref="AY5:BA5" xr:uid="{2AE5A97E-A9E6-4054-A8A5-9457B033FF07}">
      <formula1>1</formula1>
      <formula2>12</formula2>
    </dataValidation>
    <dataValidation type="whole" allowBlank="1" showInputMessage="1" showErrorMessage="1" sqref="BC5:BE5" xr:uid="{3E1D9D58-859C-4528-8077-ED3536374C66}">
      <formula1>1</formula1>
      <formula2>99</formula2>
    </dataValidation>
    <dataValidation type="whole" allowBlank="1" showInputMessage="1" showErrorMessage="1" sqref="P32:Z35" xr:uid="{F7E3C24C-5825-42DD-BD3D-0280293AD3E4}">
      <formula1>-100000000</formula1>
      <formula2>999999999</formula2>
    </dataValidation>
    <dataValidation type="whole" allowBlank="1" showInputMessage="1" showErrorMessage="1" sqref="P38:P40 Q38:Z38 Q40:Z40" xr:uid="{2C0F0A02-D129-4D4D-AB1B-785268E6D513}">
      <formula1>-999999999</formula1>
      <formula2>999999999</formula2>
    </dataValidation>
  </dataValidations>
  <pageMargins left="0.70866141732283472" right="0.31496062992125984" top="0.35433070866141736" bottom="0.15748031496062992" header="0.31496062992125984" footer="0.11811023622047245"/>
  <pageSetup paperSize="9" orientation="portrait" blackAndWhite="1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会社情報</vt:lpstr>
      <vt:lpstr>請求書A </vt:lpstr>
      <vt:lpstr>請求書A 白紙（手書用）</vt:lpstr>
      <vt:lpstr>'請求書A '!Print_Area</vt:lpstr>
      <vt:lpstr>'請求書A 白紙（手書用）'!Print_Area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江端</dc:creator>
  <cp:lastModifiedBy>n-tanaka0327</cp:lastModifiedBy>
  <cp:lastPrinted>2023-08-09T04:29:11Z</cp:lastPrinted>
  <dcterms:created xsi:type="dcterms:W3CDTF">2013-05-14T23:06:48Z</dcterms:created>
  <dcterms:modified xsi:type="dcterms:W3CDTF">2023-10-31T01:08:04Z</dcterms:modified>
</cp:coreProperties>
</file>