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-tanaka0327\Documents\経理\請求支払\インボイス\請求書Ｂ（常用工事・物品用）\"/>
    </mc:Choice>
  </mc:AlternateContent>
  <xr:revisionPtr revIDLastSave="0" documentId="13_ncr:1_{7EE70CBE-5ABF-45F0-AF17-B0D918107D48}" xr6:coauthVersionLast="47" xr6:coauthVersionMax="47" xr10:uidLastSave="{00000000-0000-0000-0000-000000000000}"/>
  <bookViews>
    <workbookView xWindow="780" yWindow="270" windowWidth="15135" windowHeight="15930" activeTab="1" xr2:uid="{00000000-000D-0000-FFFF-FFFF00000000}"/>
  </bookViews>
  <sheets>
    <sheet name="会社情報" sheetId="1" r:id="rId1"/>
    <sheet name="請求書Ｂ" sheetId="3" r:id="rId2"/>
    <sheet name="請求書Ｂ 白紙（手書用）" sheetId="4" r:id="rId3"/>
  </sheets>
  <definedNames>
    <definedName name="_xlnm.Print_Area" localSheetId="1">請求書Ｂ!$B$4:$BC$239</definedName>
    <definedName name="_xlnm.Print_Area" localSheetId="2">'請求書Ｂ 白紙（手書用）'!$B$4:$BC$62</definedName>
  </definedNames>
  <calcPr calcId="181029"/>
</workbook>
</file>

<file path=xl/calcChain.xml><?xml version="1.0" encoding="utf-8"?>
<calcChain xmlns="http://schemas.openxmlformats.org/spreadsheetml/2006/main">
  <c r="AM196" i="3" l="1"/>
  <c r="Y190" i="3"/>
  <c r="AO43" i="4"/>
  <c r="Y43" i="4"/>
  <c r="AO42" i="4"/>
  <c r="Y42" i="4"/>
  <c r="AO41" i="4"/>
  <c r="Y41" i="4"/>
  <c r="AO40" i="4"/>
  <c r="Y40" i="4"/>
  <c r="AO39" i="4"/>
  <c r="Y39" i="4"/>
  <c r="AO38" i="4"/>
  <c r="Y38" i="4"/>
  <c r="AO37" i="4"/>
  <c r="Y37" i="4"/>
  <c r="AO36" i="4"/>
  <c r="Y36" i="4"/>
  <c r="AO35" i="4"/>
  <c r="Y35" i="4"/>
  <c r="AO34" i="4"/>
  <c r="Y34" i="4"/>
  <c r="AO33" i="4"/>
  <c r="Y33" i="4"/>
  <c r="AO32" i="4"/>
  <c r="Y32" i="4"/>
  <c r="AO31" i="4"/>
  <c r="Y31" i="4"/>
  <c r="AO30" i="4"/>
  <c r="Y30" i="4"/>
  <c r="AG10" i="4"/>
  <c r="AO30" i="3"/>
  <c r="AO44" i="4" l="1"/>
  <c r="AO45" i="4"/>
  <c r="AO46" i="4"/>
  <c r="Z227" i="3"/>
  <c r="Z226" i="3"/>
  <c r="Z225" i="3"/>
  <c r="Z224" i="3"/>
  <c r="Z223" i="3"/>
  <c r="Z222" i="3"/>
  <c r="Z221" i="3"/>
  <c r="Z168" i="3"/>
  <c r="Z167" i="3"/>
  <c r="Z166" i="3"/>
  <c r="Z165" i="3"/>
  <c r="Z164" i="3"/>
  <c r="Z163" i="3"/>
  <c r="Z162" i="3"/>
  <c r="AO43" i="3"/>
  <c r="Y43" i="3"/>
  <c r="AE220" i="3"/>
  <c r="Z220" i="3"/>
  <c r="W220" i="3"/>
  <c r="Q220" i="3"/>
  <c r="C220" i="3"/>
  <c r="B220" i="3"/>
  <c r="AE219" i="3"/>
  <c r="Z219" i="3"/>
  <c r="W219" i="3"/>
  <c r="Q219" i="3"/>
  <c r="C219" i="3"/>
  <c r="B219" i="3"/>
  <c r="AE218" i="3"/>
  <c r="Z218" i="3"/>
  <c r="W218" i="3"/>
  <c r="Q218" i="3"/>
  <c r="C218" i="3"/>
  <c r="B218" i="3"/>
  <c r="AE217" i="3"/>
  <c r="Z217" i="3"/>
  <c r="W217" i="3"/>
  <c r="Q217" i="3"/>
  <c r="C217" i="3"/>
  <c r="B217" i="3"/>
  <c r="AE216" i="3"/>
  <c r="Z216" i="3"/>
  <c r="W216" i="3"/>
  <c r="Q216" i="3"/>
  <c r="C216" i="3"/>
  <c r="B216" i="3"/>
  <c r="AE215" i="3"/>
  <c r="Z215" i="3"/>
  <c r="W215" i="3"/>
  <c r="Q215" i="3"/>
  <c r="C215" i="3"/>
  <c r="B215" i="3"/>
  <c r="AE214" i="3"/>
  <c r="Z214" i="3"/>
  <c r="W214" i="3"/>
  <c r="Q214" i="3"/>
  <c r="C214" i="3"/>
  <c r="B214" i="3"/>
  <c r="AE213" i="3"/>
  <c r="Z213" i="3"/>
  <c r="W213" i="3"/>
  <c r="Q213" i="3"/>
  <c r="C213" i="3"/>
  <c r="B213" i="3"/>
  <c r="AE212" i="3"/>
  <c r="Z212" i="3"/>
  <c r="W212" i="3"/>
  <c r="Q212" i="3"/>
  <c r="C212" i="3"/>
  <c r="B212" i="3"/>
  <c r="AE211" i="3"/>
  <c r="Z211" i="3"/>
  <c r="W211" i="3"/>
  <c r="Q211" i="3"/>
  <c r="C211" i="3"/>
  <c r="B211" i="3"/>
  <c r="AE210" i="3"/>
  <c r="Z210" i="3"/>
  <c r="W210" i="3"/>
  <c r="Q210" i="3"/>
  <c r="C210" i="3"/>
  <c r="B210" i="3"/>
  <c r="AE209" i="3"/>
  <c r="W209" i="3"/>
  <c r="Q209" i="3"/>
  <c r="C209" i="3"/>
  <c r="B209" i="3"/>
  <c r="AE208" i="3"/>
  <c r="Z208" i="3"/>
  <c r="W208" i="3"/>
  <c r="Q208" i="3"/>
  <c r="C208" i="3"/>
  <c r="B208" i="3"/>
  <c r="AE207" i="3"/>
  <c r="Z207" i="3"/>
  <c r="W207" i="3"/>
  <c r="Q207" i="3"/>
  <c r="C207" i="3"/>
  <c r="B207" i="3"/>
  <c r="AQ203" i="3"/>
  <c r="AK203" i="3"/>
  <c r="AH201" i="3"/>
  <c r="AH199" i="3"/>
  <c r="AD194" i="3"/>
  <c r="AD193" i="3"/>
  <c r="AD192" i="3"/>
  <c r="AD190" i="3"/>
  <c r="S190" i="3"/>
  <c r="AD188" i="3"/>
  <c r="AH187" i="3"/>
  <c r="AG187" i="3"/>
  <c r="AD187" i="3"/>
  <c r="AV183" i="3"/>
  <c r="AZ182" i="3"/>
  <c r="AV182" i="3"/>
  <c r="AE161" i="3"/>
  <c r="Z161" i="3"/>
  <c r="W161" i="3"/>
  <c r="Q161" i="3"/>
  <c r="C161" i="3"/>
  <c r="B161" i="3"/>
  <c r="AE160" i="3"/>
  <c r="Z160" i="3"/>
  <c r="W160" i="3"/>
  <c r="Q160" i="3"/>
  <c r="C160" i="3"/>
  <c r="B160" i="3"/>
  <c r="AE159" i="3"/>
  <c r="Z159" i="3"/>
  <c r="W159" i="3"/>
  <c r="Q159" i="3"/>
  <c r="C159" i="3"/>
  <c r="B159" i="3"/>
  <c r="AE158" i="3"/>
  <c r="Z158" i="3"/>
  <c r="W158" i="3"/>
  <c r="Q158" i="3"/>
  <c r="C158" i="3"/>
  <c r="B158" i="3"/>
  <c r="AE157" i="3"/>
  <c r="Z157" i="3"/>
  <c r="W157" i="3"/>
  <c r="Q157" i="3"/>
  <c r="C157" i="3"/>
  <c r="B157" i="3"/>
  <c r="AE156" i="3"/>
  <c r="Z156" i="3"/>
  <c r="W156" i="3"/>
  <c r="Q156" i="3"/>
  <c r="C156" i="3"/>
  <c r="B156" i="3"/>
  <c r="AE155" i="3"/>
  <c r="Z155" i="3"/>
  <c r="W155" i="3"/>
  <c r="Q155" i="3"/>
  <c r="C155" i="3"/>
  <c r="B155" i="3"/>
  <c r="AE154" i="3"/>
  <c r="Z154" i="3"/>
  <c r="W154" i="3"/>
  <c r="Q154" i="3"/>
  <c r="C154" i="3"/>
  <c r="B154" i="3"/>
  <c r="AE153" i="3"/>
  <c r="Z153" i="3"/>
  <c r="W153" i="3"/>
  <c r="Q153" i="3"/>
  <c r="C153" i="3"/>
  <c r="B153" i="3"/>
  <c r="AE152" i="3"/>
  <c r="Z152" i="3"/>
  <c r="W152" i="3"/>
  <c r="Q152" i="3"/>
  <c r="C152" i="3"/>
  <c r="B152" i="3"/>
  <c r="AE151" i="3"/>
  <c r="Z151" i="3"/>
  <c r="W151" i="3"/>
  <c r="Q151" i="3"/>
  <c r="C151" i="3"/>
  <c r="B151" i="3"/>
  <c r="AE150" i="3"/>
  <c r="Z209" i="3" s="1"/>
  <c r="W150" i="3"/>
  <c r="Q150" i="3"/>
  <c r="C150" i="3"/>
  <c r="B150" i="3"/>
  <c r="AE149" i="3"/>
  <c r="Z149" i="3"/>
  <c r="W149" i="3"/>
  <c r="Q149" i="3"/>
  <c r="C149" i="3"/>
  <c r="B149" i="3"/>
  <c r="AE148" i="3"/>
  <c r="Z148" i="3"/>
  <c r="W148" i="3"/>
  <c r="Q148" i="3"/>
  <c r="C148" i="3"/>
  <c r="B148" i="3"/>
  <c r="AQ144" i="3"/>
  <c r="AK144" i="3"/>
  <c r="AH142" i="3"/>
  <c r="AH140" i="3"/>
  <c r="AM137" i="3"/>
  <c r="AD135" i="3"/>
  <c r="AD134" i="3"/>
  <c r="AD133" i="3"/>
  <c r="AD131" i="3"/>
  <c r="Y131" i="3"/>
  <c r="S131" i="3"/>
  <c r="AD129" i="3"/>
  <c r="AH128" i="3"/>
  <c r="AG128" i="3"/>
  <c r="AD128" i="3"/>
  <c r="AV124" i="3"/>
  <c r="AZ123" i="3"/>
  <c r="AV123" i="3"/>
  <c r="Z109" i="3"/>
  <c r="Z108" i="3"/>
  <c r="Z107" i="3"/>
  <c r="Z106" i="3"/>
  <c r="Z105" i="3"/>
  <c r="Z104" i="3"/>
  <c r="Z103" i="3"/>
  <c r="AE102" i="3"/>
  <c r="Z102" i="3"/>
  <c r="W102" i="3"/>
  <c r="Q102" i="3"/>
  <c r="C102" i="3"/>
  <c r="B102" i="3"/>
  <c r="AE101" i="3"/>
  <c r="Z101" i="3"/>
  <c r="W101" i="3"/>
  <c r="Q101" i="3"/>
  <c r="C101" i="3"/>
  <c r="B101" i="3"/>
  <c r="AE100" i="3"/>
  <c r="Z100" i="3"/>
  <c r="W100" i="3"/>
  <c r="Q100" i="3"/>
  <c r="C100" i="3"/>
  <c r="B100" i="3"/>
  <c r="AE99" i="3"/>
  <c r="Z99" i="3"/>
  <c r="W99" i="3"/>
  <c r="Q99" i="3"/>
  <c r="C99" i="3"/>
  <c r="B99" i="3"/>
  <c r="AE98" i="3"/>
  <c r="Z98" i="3"/>
  <c r="W98" i="3"/>
  <c r="Q98" i="3"/>
  <c r="C98" i="3"/>
  <c r="B98" i="3"/>
  <c r="AE97" i="3"/>
  <c r="Z97" i="3"/>
  <c r="W97" i="3"/>
  <c r="Q97" i="3"/>
  <c r="C97" i="3"/>
  <c r="B97" i="3"/>
  <c r="AE96" i="3"/>
  <c r="Z96" i="3"/>
  <c r="W96" i="3"/>
  <c r="Q96" i="3"/>
  <c r="C96" i="3"/>
  <c r="B96" i="3"/>
  <c r="AE95" i="3"/>
  <c r="Z95" i="3"/>
  <c r="W95" i="3"/>
  <c r="Q95" i="3"/>
  <c r="C95" i="3"/>
  <c r="B95" i="3"/>
  <c r="AE94" i="3"/>
  <c r="Z94" i="3"/>
  <c r="W94" i="3"/>
  <c r="Q94" i="3"/>
  <c r="C94" i="3"/>
  <c r="B94" i="3"/>
  <c r="AE93" i="3"/>
  <c r="Z93" i="3"/>
  <c r="W93" i="3"/>
  <c r="Q93" i="3"/>
  <c r="C93" i="3"/>
  <c r="B93" i="3"/>
  <c r="AE92" i="3"/>
  <c r="Z92" i="3"/>
  <c r="W92" i="3"/>
  <c r="Q92" i="3"/>
  <c r="C92" i="3"/>
  <c r="B92" i="3"/>
  <c r="AE91" i="3"/>
  <c r="Z150" i="3" s="1"/>
  <c r="Z91" i="3"/>
  <c r="W91" i="3"/>
  <c r="Q91" i="3"/>
  <c r="C91" i="3"/>
  <c r="B91" i="3"/>
  <c r="AE90" i="3"/>
  <c r="Z90" i="3"/>
  <c r="W90" i="3"/>
  <c r="Q90" i="3"/>
  <c r="C90" i="3"/>
  <c r="B90" i="3"/>
  <c r="AE89" i="3"/>
  <c r="Z89" i="3"/>
  <c r="W89" i="3"/>
  <c r="Q89" i="3"/>
  <c r="C89" i="3"/>
  <c r="B89" i="3"/>
  <c r="AQ85" i="3"/>
  <c r="AK85" i="3"/>
  <c r="AH83" i="3"/>
  <c r="AH81" i="3"/>
  <c r="AM78" i="3"/>
  <c r="AD76" i="3"/>
  <c r="AD75" i="3"/>
  <c r="AD74" i="3"/>
  <c r="AD72" i="3"/>
  <c r="Y72" i="3"/>
  <c r="S72" i="3"/>
  <c r="D72" i="3"/>
  <c r="D131" i="3" s="1"/>
  <c r="D190" i="3" s="1"/>
  <c r="AD70" i="3"/>
  <c r="AH69" i="3"/>
  <c r="AG69" i="3"/>
  <c r="AD69" i="3"/>
  <c r="AV65" i="3"/>
  <c r="AZ64" i="3"/>
  <c r="AV64" i="3"/>
  <c r="AO42" i="3"/>
  <c r="Y42" i="3"/>
  <c r="AO41" i="3"/>
  <c r="Y41" i="3"/>
  <c r="AO40" i="3"/>
  <c r="Y40" i="3"/>
  <c r="AO39" i="3"/>
  <c r="Y39" i="3"/>
  <c r="AO38" i="3"/>
  <c r="Y38" i="3"/>
  <c r="AO37" i="3"/>
  <c r="AJ96" i="3" s="1"/>
  <c r="Y37" i="3"/>
  <c r="AO36" i="3"/>
  <c r="AJ95" i="3" s="1"/>
  <c r="Y36" i="3"/>
  <c r="T95" i="3" s="1"/>
  <c r="AO35" i="3"/>
  <c r="AJ94" i="3" s="1"/>
  <c r="Y35" i="3"/>
  <c r="T94" i="3" s="1"/>
  <c r="AO34" i="3"/>
  <c r="AJ93" i="3" s="1"/>
  <c r="Y34" i="3"/>
  <c r="T93" i="3" s="1"/>
  <c r="AO33" i="3"/>
  <c r="AJ92" i="3" s="1"/>
  <c r="Y33" i="3"/>
  <c r="AO32" i="3"/>
  <c r="AJ91" i="3" s="1"/>
  <c r="Y32" i="3"/>
  <c r="T91" i="3" s="1"/>
  <c r="AO31" i="3"/>
  <c r="AJ90" i="3" s="1"/>
  <c r="Y31" i="3"/>
  <c r="T90" i="3" s="1"/>
  <c r="Y30" i="3"/>
  <c r="T89" i="3" s="1"/>
  <c r="AQ26" i="3"/>
  <c r="AK26" i="3"/>
  <c r="AH24" i="3"/>
  <c r="AH22" i="3"/>
  <c r="AM19" i="3"/>
  <c r="AD17" i="3"/>
  <c r="AD16" i="3"/>
  <c r="AD15" i="3"/>
  <c r="AD13" i="3"/>
  <c r="AD11" i="3"/>
  <c r="AH10" i="3"/>
  <c r="AG10" i="3"/>
  <c r="AD10" i="3"/>
  <c r="AO49" i="4" l="1"/>
  <c r="AO50" i="4"/>
  <c r="AO47" i="4"/>
  <c r="AO48" i="4"/>
  <c r="AO45" i="3"/>
  <c r="AJ222" i="3" s="1"/>
  <c r="AO46" i="3"/>
  <c r="AJ223" i="3" s="1"/>
  <c r="AJ89" i="3"/>
  <c r="AO44" i="3"/>
  <c r="AO48" i="3" s="1"/>
  <c r="T210" i="3"/>
  <c r="T151" i="3"/>
  <c r="T214" i="3"/>
  <c r="T155" i="3"/>
  <c r="T216" i="3"/>
  <c r="T157" i="3"/>
  <c r="T98" i="3"/>
  <c r="T218" i="3"/>
  <c r="T159" i="3"/>
  <c r="T100" i="3"/>
  <c r="T220" i="3"/>
  <c r="T161" i="3"/>
  <c r="T102" i="3"/>
  <c r="T92" i="3"/>
  <c r="T96" i="3"/>
  <c r="T208" i="3"/>
  <c r="T149" i="3"/>
  <c r="T212" i="3"/>
  <c r="T153" i="3"/>
  <c r="AJ208" i="3"/>
  <c r="AJ149" i="3"/>
  <c r="AJ210" i="3"/>
  <c r="AJ151" i="3"/>
  <c r="AJ212" i="3"/>
  <c r="AJ153" i="3"/>
  <c r="AJ214" i="3"/>
  <c r="AJ155" i="3"/>
  <c r="AJ216" i="3"/>
  <c r="AJ157" i="3"/>
  <c r="AJ98" i="3"/>
  <c r="AJ218" i="3"/>
  <c r="AJ159" i="3"/>
  <c r="AJ100" i="3"/>
  <c r="AJ220" i="3"/>
  <c r="AJ161" i="3"/>
  <c r="AJ102" i="3"/>
  <c r="T207" i="3"/>
  <c r="T148" i="3"/>
  <c r="T209" i="3"/>
  <c r="T150" i="3"/>
  <c r="T211" i="3"/>
  <c r="T152" i="3"/>
  <c r="T213" i="3"/>
  <c r="T154" i="3"/>
  <c r="T215" i="3"/>
  <c r="T156" i="3"/>
  <c r="T97" i="3"/>
  <c r="T217" i="3"/>
  <c r="T158" i="3"/>
  <c r="T99" i="3"/>
  <c r="T219" i="3"/>
  <c r="T160" i="3"/>
  <c r="T101" i="3"/>
  <c r="AJ207" i="3"/>
  <c r="AJ148" i="3"/>
  <c r="AJ209" i="3"/>
  <c r="AJ150" i="3"/>
  <c r="AJ211" i="3"/>
  <c r="AJ152" i="3"/>
  <c r="AJ213" i="3"/>
  <c r="AJ154" i="3"/>
  <c r="AJ215" i="3"/>
  <c r="AJ156" i="3"/>
  <c r="AJ97" i="3"/>
  <c r="AJ217" i="3"/>
  <c r="AJ158" i="3"/>
  <c r="AJ99" i="3"/>
  <c r="AJ219" i="3"/>
  <c r="AJ160" i="3"/>
  <c r="AJ101" i="3"/>
  <c r="M19" i="4" l="1"/>
  <c r="AJ164" i="3"/>
  <c r="AO49" i="3"/>
  <c r="AJ167" i="3" s="1"/>
  <c r="AJ104" i="3"/>
  <c r="AJ163" i="3"/>
  <c r="AJ221" i="3"/>
  <c r="AJ162" i="3"/>
  <c r="AJ107" i="3"/>
  <c r="AO47" i="3"/>
  <c r="AJ106" i="3" s="1"/>
  <c r="AJ103" i="3"/>
  <c r="AJ226" i="3" l="1"/>
  <c r="AO50" i="3"/>
  <c r="M19" i="3" s="1"/>
  <c r="M78" i="3" s="1"/>
  <c r="M137" i="3" s="1"/>
  <c r="M196" i="3" s="1"/>
  <c r="AJ225" i="3"/>
  <c r="AJ166" i="3"/>
  <c r="AJ165" i="3"/>
  <c r="AJ224" i="3"/>
  <c r="AJ108" i="3"/>
  <c r="AJ105" i="3"/>
  <c r="AJ168" i="3" l="1"/>
  <c r="AJ227" i="3"/>
  <c r="AJ10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n-tanaka0327</author>
  </authors>
  <commentList>
    <comment ref="BB10" authorId="0" shapeId="0" xr:uid="{4C377116-9633-43C5-B274-39DF91D985C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会社情報シートで入力ください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M19" authorId="0" shapeId="0" xr:uid="{3243CAAD-C23B-4780-A0D9-67CD46969CA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会社情報シートで入力ください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H22" authorId="0" shapeId="0" xr:uid="{82BBA3AB-7EE7-4A4A-8CB0-A2AC18E2F3E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会社情報シートで入力ください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29" authorId="0" shapeId="0" xr:uid="{5D3F8D3F-C876-47E2-A960-11B6A48FBEE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入力必須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V29" authorId="0" shapeId="0" xr:uid="{54D05A13-DB8D-4C7B-BC0C-E26CB63615A7}">
      <text>
        <r>
          <rPr>
            <sz val="9"/>
            <color indexed="81"/>
            <rFont val="MS P ゴシック"/>
            <family val="3"/>
            <charset val="128"/>
          </rPr>
          <t xml:space="preserve">入力必須
</t>
        </r>
      </text>
    </comment>
    <comment ref="Y29" authorId="0" shapeId="0" xr:uid="{E0EB34F1-C20B-4212-9DC9-6B6C4942B36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入力不用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E29" authorId="0" shapeId="0" xr:uid="{890F7250-56DE-4D63-818A-8463C722DF58}">
      <text>
        <r>
          <rPr>
            <sz val="9"/>
            <color indexed="81"/>
            <rFont val="MS P ゴシック"/>
            <family val="3"/>
            <charset val="128"/>
          </rPr>
          <t xml:space="preserve">入力必須
</t>
        </r>
      </text>
    </comment>
    <comment ref="AJ29" authorId="0" shapeId="0" xr:uid="{BD70B97F-741B-4CEA-B25F-CA5F04E1EC4C}">
      <text>
        <r>
          <rPr>
            <b/>
            <sz val="9"/>
            <color indexed="81"/>
            <rFont val="MS P ゴシック"/>
            <family val="3"/>
            <charset val="128"/>
          </rPr>
          <t>入力必須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O29" authorId="0" shapeId="0" xr:uid="{A9B87CCF-DB74-4D82-A5A1-A0958009603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入力不用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n-tanaka0327</author>
  </authors>
  <commentList>
    <comment ref="B29" authorId="0" shapeId="0" xr:uid="{4B76BA7B-0BD9-437F-9442-69D6D49801A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入力必須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V29" authorId="0" shapeId="0" xr:uid="{98C6E7B7-A43C-41F7-896F-50FD0E0460EA}">
      <text>
        <r>
          <rPr>
            <sz val="9"/>
            <color indexed="81"/>
            <rFont val="MS P ゴシック"/>
            <family val="3"/>
            <charset val="128"/>
          </rPr>
          <t xml:space="preserve">入力必須
</t>
        </r>
      </text>
    </comment>
    <comment ref="Y29" authorId="0" shapeId="0" xr:uid="{B8F73CBA-DD9F-47D5-8E18-83669F4802F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入力不用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E29" authorId="0" shapeId="0" xr:uid="{16DDDF9F-4D3D-47AA-82BD-FDBD071B7BA1}">
      <text>
        <r>
          <rPr>
            <sz val="9"/>
            <color indexed="81"/>
            <rFont val="MS P ゴシック"/>
            <family val="3"/>
            <charset val="128"/>
          </rPr>
          <t xml:space="preserve">入力必須
</t>
        </r>
      </text>
    </comment>
    <comment ref="AJ29" authorId="0" shapeId="0" xr:uid="{BBBA6CB1-D634-4A08-98BD-764D448A49F9}">
      <text>
        <r>
          <rPr>
            <b/>
            <sz val="9"/>
            <color indexed="81"/>
            <rFont val="MS P ゴシック"/>
            <family val="3"/>
            <charset val="128"/>
          </rPr>
          <t>入力必須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O29" authorId="0" shapeId="0" xr:uid="{6190E55A-A5BD-4080-A656-D1921AADC61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入力不用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<sst xmlns="http://schemas.openxmlformats.org/spreadsheetml/2006/main" count="321" uniqueCount="102">
  <si>
    <t>請求書の貴社名にゴム印を使用しますか？</t>
    <rPh sb="0" eb="3">
      <t>セイキュウショ</t>
    </rPh>
    <rPh sb="4" eb="6">
      <t>キシャ</t>
    </rPh>
    <rPh sb="6" eb="7">
      <t>メイ</t>
    </rPh>
    <rPh sb="10" eb="11">
      <t>イン</t>
    </rPh>
    <rPh sb="12" eb="14">
      <t>シヨウ</t>
    </rPh>
    <phoneticPr fontId="1"/>
  </si>
  <si>
    <t>ゴム印を使用</t>
    <rPh sb="2" eb="3">
      <t>イン</t>
    </rPh>
    <rPh sb="4" eb="6">
      <t>シヨウ</t>
    </rPh>
    <phoneticPr fontId="1"/>
  </si>
  <si>
    <t>業者コード</t>
    <rPh sb="0" eb="2">
      <t>ギョウシャ</t>
    </rPh>
    <phoneticPr fontId="1"/>
  </si>
  <si>
    <t>貴社名（商号）、代表者、住所、電話番号についてご入力下さい。</t>
    <rPh sb="0" eb="3">
      <t>キシャメイ</t>
    </rPh>
    <rPh sb="4" eb="6">
      <t>ショウゴウ</t>
    </rPh>
    <rPh sb="8" eb="11">
      <t>ダイヒョウシャ</t>
    </rPh>
    <rPh sb="12" eb="14">
      <t>ジュウショ</t>
    </rPh>
    <rPh sb="15" eb="17">
      <t>デンワ</t>
    </rPh>
    <rPh sb="17" eb="19">
      <t>バンゴウ</t>
    </rPh>
    <rPh sb="24" eb="26">
      <t>ニュウリョク</t>
    </rPh>
    <rPh sb="26" eb="27">
      <t>クダ</t>
    </rPh>
    <phoneticPr fontId="1"/>
  </si>
  <si>
    <t>貴社の業者コード（数字６ケタ）をご入力下さい。</t>
    <rPh sb="0" eb="2">
      <t>キシャ</t>
    </rPh>
    <rPh sb="3" eb="5">
      <t>ギョウシャ</t>
    </rPh>
    <rPh sb="9" eb="11">
      <t>スウジ</t>
    </rPh>
    <rPh sb="17" eb="19">
      <t>ニュウリョク</t>
    </rPh>
    <rPh sb="19" eb="20">
      <t>クダ</t>
    </rPh>
    <phoneticPr fontId="1"/>
  </si>
  <si>
    <t>〒番号</t>
    <rPh sb="1" eb="3">
      <t>バンゴウ</t>
    </rPh>
    <phoneticPr fontId="1"/>
  </si>
  <si>
    <t>－</t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</si>
  <si>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</si>
  <si>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</si>
  <si>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電話番号（連絡先）</t>
    <rPh sb="0" eb="2">
      <t>デンワ</t>
    </rPh>
    <rPh sb="2" eb="4">
      <t>バンゴウ</t>
    </rPh>
    <rPh sb="5" eb="8">
      <t>レンラクサキ</t>
    </rPh>
    <phoneticPr fontId="1"/>
  </si>
  <si>
    <t>取引銀行</t>
    <rPh sb="0" eb="2">
      <t>トリヒキ</t>
    </rPh>
    <rPh sb="2" eb="4">
      <t>ギンコウ</t>
    </rPh>
    <phoneticPr fontId="1"/>
  </si>
  <si>
    <t>取引銀行についてご入力下さい。</t>
    <rPh sb="0" eb="2">
      <t>トリヒキ</t>
    </rPh>
    <rPh sb="2" eb="4">
      <t>ギンコウ</t>
    </rPh>
    <rPh sb="9" eb="11">
      <t>ニュウリョク</t>
    </rPh>
    <rPh sb="11" eb="12">
      <t>クダ</t>
    </rPh>
    <phoneticPr fontId="1"/>
  </si>
  <si>
    <t>銀行名</t>
    <rPh sb="0" eb="3">
      <t>ギンコウメイ</t>
    </rPh>
    <phoneticPr fontId="1"/>
  </si>
  <si>
    <t>店名</t>
    <rPh sb="0" eb="2">
      <t>テンメイ</t>
    </rPh>
    <phoneticPr fontId="1"/>
  </si>
  <si>
    <t>口座番号</t>
    <rPh sb="0" eb="2">
      <t>コウザ</t>
    </rPh>
    <rPh sb="2" eb="4">
      <t>バンゴウ</t>
    </rPh>
    <phoneticPr fontId="1"/>
  </si>
  <si>
    <t>会社情報の入力</t>
    <rPh sb="0" eb="2">
      <t>カイシャ</t>
    </rPh>
    <rPh sb="2" eb="4">
      <t>ジョウホウ</t>
    </rPh>
    <rPh sb="5" eb="7">
      <t>ニュウリョク</t>
    </rPh>
    <phoneticPr fontId="1"/>
  </si>
  <si>
    <t>*業者コードが不明の場合は、弊社担当者までお問い合わせ下さい。</t>
    <rPh sb="1" eb="3">
      <t>ギョウシャ</t>
    </rPh>
    <rPh sb="7" eb="9">
      <t>フメイ</t>
    </rPh>
    <rPh sb="10" eb="12">
      <t>バアイ</t>
    </rPh>
    <rPh sb="14" eb="16">
      <t>ヘイシャ</t>
    </rPh>
    <rPh sb="16" eb="19">
      <t>タントウシャ</t>
    </rPh>
    <rPh sb="22" eb="23">
      <t>ト</t>
    </rPh>
    <rPh sb="24" eb="25">
      <t>ア</t>
    </rPh>
    <rPh sb="27" eb="28">
      <t>クダ</t>
    </rPh>
    <phoneticPr fontId="1"/>
  </si>
  <si>
    <t>*業者コードが未定の場合は取引銀行欄の記入をお願いします。</t>
    <rPh sb="1" eb="3">
      <t>ギョウシャ</t>
    </rPh>
    <rPh sb="7" eb="9">
      <t>ミテイ</t>
    </rPh>
    <rPh sb="10" eb="12">
      <t>バアイ</t>
    </rPh>
    <rPh sb="13" eb="15">
      <t>トリヒキ</t>
    </rPh>
    <rPh sb="15" eb="17">
      <t>ギンコウ</t>
    </rPh>
    <rPh sb="17" eb="18">
      <t>ラン</t>
    </rPh>
    <rPh sb="19" eb="21">
      <t>キニュウ</t>
    </rPh>
    <rPh sb="23" eb="24">
      <t>ネガ</t>
    </rPh>
    <phoneticPr fontId="1"/>
  </si>
  <si>
    <t>種別</t>
    <rPh sb="0" eb="2">
      <t>シュベツ</t>
    </rPh>
    <phoneticPr fontId="1"/>
  </si>
  <si>
    <t>番号</t>
    <rPh sb="0" eb="2">
      <t>バンゴウ</t>
    </rPh>
    <phoneticPr fontId="1"/>
  </si>
  <si>
    <t>口座種別／番号</t>
    <rPh sb="0" eb="2">
      <t>コウザ</t>
    </rPh>
    <rPh sb="2" eb="4">
      <t>シュベツ</t>
    </rPh>
    <rPh sb="5" eb="7">
      <t>バンゴウ</t>
    </rPh>
    <phoneticPr fontId="1"/>
  </si>
  <si>
    <t>口座名（ｶﾀｶﾅ）</t>
    <rPh sb="0" eb="3">
      <t>コウザメイ</t>
    </rPh>
    <phoneticPr fontId="1"/>
  </si>
  <si>
    <t>品名又は摘要</t>
    <rPh sb="0" eb="2">
      <t>ヒンメイ</t>
    </rPh>
    <rPh sb="2" eb="3">
      <t>マタ</t>
    </rPh>
    <rPh sb="4" eb="6">
      <t>テキヨウ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</si>
  <si>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</si>
  <si>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</si>
  <si>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</si>
  <si>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</si>
  <si>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-</t>
    <phoneticPr fontId="1"/>
  </si>
  <si>
    <t>番</t>
    <rPh sb="0" eb="1">
      <t>バン</t>
    </rPh>
    <phoneticPr fontId="1"/>
  </si>
  <si>
    <t>月</t>
    <rPh sb="0" eb="1">
      <t>ガツ</t>
    </rPh>
    <phoneticPr fontId="1"/>
  </si>
  <si>
    <t>請求年月日</t>
    <rPh sb="0" eb="2">
      <t>セイキュウ</t>
    </rPh>
    <rPh sb="2" eb="5">
      <t>ネンガッピ</t>
    </rPh>
    <phoneticPr fontId="1"/>
  </si>
  <si>
    <t>請求書No．</t>
    <rPh sb="0" eb="3">
      <t>セイキュウショ</t>
    </rPh>
    <phoneticPr fontId="1"/>
  </si>
  <si>
    <t>ｺｽｹﾞｹﾝｾﾂｺｳｷﾞｮｳｶﾌﾞｼｷｶﾞｲｼ</t>
    <phoneticPr fontId="1"/>
  </si>
  <si>
    <t>会社名・社名・電話番号</t>
    <rPh sb="0" eb="3">
      <t>カイシャメイ</t>
    </rPh>
    <rPh sb="4" eb="6">
      <t>シャメイ</t>
    </rPh>
    <rPh sb="7" eb="9">
      <t>デンワ</t>
    </rPh>
    <rPh sb="9" eb="11">
      <t>バンゴウ</t>
    </rPh>
    <phoneticPr fontId="1"/>
  </si>
  <si>
    <t>FAX番号（連絡先）</t>
    <rPh sb="3" eb="5">
      <t>バンゴウ</t>
    </rPh>
    <rPh sb="6" eb="9">
      <t>レンラクサキ</t>
    </rPh>
    <phoneticPr fontId="1"/>
  </si>
  <si>
    <t>Ｂ</t>
    <phoneticPr fontId="1"/>
  </si>
  <si>
    <t>請 求 書</t>
    <rPh sb="0" eb="1">
      <t>ショウ</t>
    </rPh>
    <rPh sb="2" eb="3">
      <t>モトム</t>
    </rPh>
    <rPh sb="4" eb="5">
      <t>ショ</t>
    </rPh>
    <phoneticPr fontId="1"/>
  </si>
  <si>
    <t>工事名又は納入場所</t>
    <rPh sb="0" eb="2">
      <t>コウジ</t>
    </rPh>
    <rPh sb="2" eb="3">
      <t>メイ</t>
    </rPh>
    <rPh sb="3" eb="4">
      <t>マタ</t>
    </rPh>
    <rPh sb="5" eb="7">
      <t>ノウニュウ</t>
    </rPh>
    <rPh sb="7" eb="9">
      <t>バショ</t>
    </rPh>
    <phoneticPr fontId="1"/>
  </si>
  <si>
    <t>工事ｺｰﾄﾞ</t>
    <rPh sb="0" eb="2">
      <t>コウジ</t>
    </rPh>
    <phoneticPr fontId="1"/>
  </si>
  <si>
    <t>"-"を入れて下さい</t>
    <rPh sb="4" eb="5">
      <t>イ</t>
    </rPh>
    <rPh sb="7" eb="8">
      <t>クダ</t>
    </rPh>
    <phoneticPr fontId="1"/>
  </si>
  <si>
    <t>口座名義</t>
    <rPh sb="0" eb="2">
      <t>コウザ</t>
    </rPh>
    <rPh sb="2" eb="4">
      <t>メイギ</t>
    </rPh>
    <phoneticPr fontId="1"/>
  </si>
  <si>
    <t>請求明細は消費税抜きで記入して下さい</t>
    <rPh sb="0" eb="2">
      <t>セイキュウ</t>
    </rPh>
    <rPh sb="2" eb="4">
      <t>メイサイ</t>
    </rPh>
    <rPh sb="5" eb="8">
      <t>ショウヒゼイ</t>
    </rPh>
    <rPh sb="8" eb="9">
      <t>ヌ</t>
    </rPh>
    <rPh sb="11" eb="13">
      <t>キニュウ</t>
    </rPh>
    <rPh sb="15" eb="16">
      <t>クダ</t>
    </rPh>
    <phoneticPr fontId="1"/>
  </si>
  <si>
    <t>　　　小菅建設興業株式会社　御中</t>
    <rPh sb="3" eb="5">
      <t>コスゲ</t>
    </rPh>
    <rPh sb="5" eb="7">
      <t>ケンセツ</t>
    </rPh>
    <rPh sb="7" eb="9">
      <t>コウギョウ</t>
    </rPh>
    <rPh sb="9" eb="13">
      <t>カブシキガイシャ</t>
    </rPh>
    <rPh sb="14" eb="16">
      <t>オンチュウ</t>
    </rPh>
    <phoneticPr fontId="1"/>
  </si>
  <si>
    <t>　　　　下記の通り請求致します。</t>
    <rPh sb="4" eb="6">
      <t>カキ</t>
    </rPh>
    <rPh sb="7" eb="8">
      <t>トオ</t>
    </rPh>
    <rPh sb="9" eb="11">
      <t>セイキュウ</t>
    </rPh>
    <rPh sb="11" eb="12">
      <t>イタ</t>
    </rPh>
    <phoneticPr fontId="1"/>
  </si>
  <si>
    <t>納入月日</t>
    <rPh sb="0" eb="2">
      <t>ノウニュウ</t>
    </rPh>
    <rPh sb="2" eb="4">
      <t>ツキヒ</t>
    </rPh>
    <phoneticPr fontId="1"/>
  </si>
  <si>
    <t>①請求者控</t>
    <rPh sb="1" eb="4">
      <t>セイキュウシャ</t>
    </rPh>
    <rPh sb="4" eb="5">
      <t>ヒカ</t>
    </rPh>
    <phoneticPr fontId="1"/>
  </si>
  <si>
    <t>●</t>
    <phoneticPr fontId="1"/>
  </si>
  <si>
    <t>工事コード</t>
    <rPh sb="0" eb="2">
      <t>コウジ</t>
    </rPh>
    <phoneticPr fontId="1"/>
  </si>
  <si>
    <t>請求書NO.</t>
    <rPh sb="0" eb="3">
      <t>セイキュウショ</t>
    </rPh>
    <phoneticPr fontId="1"/>
  </si>
  <si>
    <t>ごとに作成して下さい。</t>
    <rPh sb="3" eb="5">
      <t>サクセイ</t>
    </rPh>
    <rPh sb="7" eb="8">
      <t>クダ</t>
    </rPh>
    <phoneticPr fontId="1"/>
  </si>
  <si>
    <t>工事コードがない場合は適宣まとめて作成して下さい。</t>
    <rPh sb="0" eb="2">
      <t>コウジ</t>
    </rPh>
    <rPh sb="8" eb="10">
      <t>バアイ</t>
    </rPh>
    <rPh sb="11" eb="12">
      <t>テキ</t>
    </rPh>
    <rPh sb="12" eb="13">
      <t>セン</t>
    </rPh>
    <rPh sb="17" eb="19">
      <t>サクセイ</t>
    </rPh>
    <rPh sb="21" eb="22">
      <t>クダ</t>
    </rPh>
    <phoneticPr fontId="1"/>
  </si>
  <si>
    <t>は必ず記入して下さい。未定の場合は空白にしておいて下さい。</t>
    <rPh sb="1" eb="2">
      <t>カナラ</t>
    </rPh>
    <rPh sb="3" eb="5">
      <t>キニュウ</t>
    </rPh>
    <rPh sb="7" eb="8">
      <t>クダ</t>
    </rPh>
    <rPh sb="11" eb="13">
      <t>ミテイ</t>
    </rPh>
    <rPh sb="14" eb="16">
      <t>バアイ</t>
    </rPh>
    <rPh sb="17" eb="19">
      <t>クウハク</t>
    </rPh>
    <rPh sb="25" eb="26">
      <t>クダ</t>
    </rPh>
    <phoneticPr fontId="1"/>
  </si>
  <si>
    <t>を付番して、「請求書送付案内」に添付して提出して下さい。</t>
    <rPh sb="1" eb="2">
      <t>フ</t>
    </rPh>
    <rPh sb="2" eb="3">
      <t>バン</t>
    </rPh>
    <rPh sb="7" eb="10">
      <t>セイキュウショ</t>
    </rPh>
    <rPh sb="10" eb="12">
      <t>ソウフ</t>
    </rPh>
    <rPh sb="12" eb="14">
      <t>アンナイ</t>
    </rPh>
    <rPh sb="16" eb="18">
      <t>テンプ</t>
    </rPh>
    <rPh sb="20" eb="22">
      <t>テイシュツ</t>
    </rPh>
    <rPh sb="24" eb="25">
      <t>クダ</t>
    </rPh>
    <phoneticPr fontId="1"/>
  </si>
  <si>
    <t>のでご注意下さい</t>
    <rPh sb="3" eb="5">
      <t>チュウイ</t>
    </rPh>
    <rPh sb="5" eb="6">
      <t>クダ</t>
    </rPh>
    <phoneticPr fontId="1"/>
  </si>
  <si>
    <t>①請求書控を除く３枚を所定の日までに提出して下さい。提出が遅れますと翌月扱いとなります</t>
    <rPh sb="1" eb="4">
      <t>セイキュウショ</t>
    </rPh>
    <rPh sb="4" eb="5">
      <t>ヒカ</t>
    </rPh>
    <rPh sb="6" eb="7">
      <t>ノゾ</t>
    </rPh>
    <rPh sb="9" eb="10">
      <t>マイ</t>
    </rPh>
    <rPh sb="11" eb="13">
      <t>ショテイ</t>
    </rPh>
    <rPh sb="14" eb="15">
      <t>ニチ</t>
    </rPh>
    <rPh sb="18" eb="20">
      <t>テイシュツ</t>
    </rPh>
    <rPh sb="22" eb="23">
      <t>クダ</t>
    </rPh>
    <rPh sb="26" eb="28">
      <t>テイシュツ</t>
    </rPh>
    <rPh sb="29" eb="30">
      <t>オク</t>
    </rPh>
    <rPh sb="34" eb="36">
      <t>ヨクゲツ</t>
    </rPh>
    <rPh sb="36" eb="37">
      <t>アツカ</t>
    </rPh>
    <phoneticPr fontId="1"/>
  </si>
  <si>
    <t>１）請求書の記入について</t>
    <rPh sb="2" eb="5">
      <t>セイキュウショ</t>
    </rPh>
    <rPh sb="6" eb="8">
      <t>キニュウ</t>
    </rPh>
    <phoneticPr fontId="1"/>
  </si>
  <si>
    <t>２）請求書の提出について</t>
    <rPh sb="2" eb="5">
      <t>セイキュウショ</t>
    </rPh>
    <rPh sb="6" eb="8">
      <t>テイシュツ</t>
    </rPh>
    <phoneticPr fontId="1"/>
  </si>
  <si>
    <t>②経理部・原本</t>
    <rPh sb="1" eb="4">
      <t>ケイリブ</t>
    </rPh>
    <rPh sb="5" eb="7">
      <t>ゲンポン</t>
    </rPh>
    <phoneticPr fontId="1"/>
  </si>
  <si>
    <t>③現場控</t>
    <rPh sb="1" eb="3">
      <t>ゲンバ</t>
    </rPh>
    <rPh sb="3" eb="4">
      <t>ヒカ</t>
    </rPh>
    <phoneticPr fontId="1"/>
  </si>
  <si>
    <t>④担当部控</t>
    <rPh sb="1" eb="3">
      <t>タントウ</t>
    </rPh>
    <rPh sb="3" eb="4">
      <t>ブ</t>
    </rPh>
    <rPh sb="4" eb="5">
      <t>ヒカ</t>
    </rPh>
    <phoneticPr fontId="1"/>
  </si>
  <si>
    <t>工種</t>
    <rPh sb="0" eb="2">
      <t>コウシュ</t>
    </rPh>
    <phoneticPr fontId="1"/>
  </si>
  <si>
    <t>勘定科目</t>
    <rPh sb="0" eb="2">
      <t>カンジョウ</t>
    </rPh>
    <rPh sb="2" eb="4">
      <t>カモク</t>
    </rPh>
    <phoneticPr fontId="1"/>
  </si>
  <si>
    <t>照　合</t>
    <rPh sb="0" eb="1">
      <t>アキラ</t>
    </rPh>
    <rPh sb="2" eb="3">
      <t>ゴウ</t>
    </rPh>
    <phoneticPr fontId="1"/>
  </si>
  <si>
    <t>確　認</t>
    <rPh sb="0" eb="1">
      <t>アキラ</t>
    </rPh>
    <rPh sb="2" eb="3">
      <t>ニン</t>
    </rPh>
    <phoneticPr fontId="1"/>
  </si>
  <si>
    <t>決　済</t>
    <rPh sb="0" eb="1">
      <t>ケツ</t>
    </rPh>
    <rPh sb="2" eb="3">
      <t>スミ</t>
    </rPh>
    <phoneticPr fontId="1"/>
  </si>
  <si>
    <t>承　認</t>
    <rPh sb="0" eb="1">
      <t>ショウ</t>
    </rPh>
    <rPh sb="2" eb="3">
      <t>シノブ</t>
    </rPh>
    <phoneticPr fontId="1"/>
  </si>
  <si>
    <t>入　力</t>
    <rPh sb="0" eb="1">
      <t>イ</t>
    </rPh>
    <rPh sb="2" eb="3">
      <t>チカラ</t>
    </rPh>
    <phoneticPr fontId="1"/>
  </si>
  <si>
    <t>検　証</t>
    <rPh sb="0" eb="1">
      <t>ケン</t>
    </rPh>
    <rPh sb="2" eb="3">
      <t>ショウ</t>
    </rPh>
    <phoneticPr fontId="1"/>
  </si>
  <si>
    <t>%</t>
    <phoneticPr fontId="1"/>
  </si>
  <si>
    <t>現　金</t>
    <rPh sb="0" eb="1">
      <t>ゲン</t>
    </rPh>
    <rPh sb="2" eb="3">
      <t>キン</t>
    </rPh>
    <phoneticPr fontId="1"/>
  </si>
  <si>
    <t>手　形</t>
    <rPh sb="0" eb="1">
      <t>テ</t>
    </rPh>
    <rPh sb="2" eb="3">
      <t>カタチ</t>
    </rPh>
    <phoneticPr fontId="1"/>
  </si>
  <si>
    <t>(       )</t>
    <phoneticPr fontId="1"/>
  </si>
  <si>
    <t>計</t>
    <rPh sb="0" eb="1">
      <t>ケイ</t>
    </rPh>
    <phoneticPr fontId="1"/>
  </si>
  <si>
    <t>Ｎｏ．</t>
    <phoneticPr fontId="1"/>
  </si>
  <si>
    <t>請 求 金 額</t>
    <rPh sb="0" eb="1">
      <t>ショウ</t>
    </rPh>
    <rPh sb="2" eb="3">
      <t>モトム</t>
    </rPh>
    <rPh sb="4" eb="5">
      <t>キン</t>
    </rPh>
    <rPh sb="6" eb="7">
      <t>ガク</t>
    </rPh>
    <phoneticPr fontId="1"/>
  </si>
  <si>
    <t>しない</t>
  </si>
  <si>
    <t>第四北越銀行</t>
    <rPh sb="0" eb="2">
      <t>ダイシ</t>
    </rPh>
    <rPh sb="2" eb="4">
      <t>ホクエツ</t>
    </rPh>
    <rPh sb="4" eb="6">
      <t>ギンコウ</t>
    </rPh>
    <phoneticPr fontId="1"/>
  </si>
  <si>
    <t>インボイス</t>
    <phoneticPr fontId="1"/>
  </si>
  <si>
    <t>日付</t>
    <rPh sb="0" eb="2">
      <t>ヒヅケ</t>
    </rPh>
    <phoneticPr fontId="1"/>
  </si>
  <si>
    <t>軽減</t>
    <rPh sb="0" eb="2">
      <t>ケイゲン</t>
    </rPh>
    <phoneticPr fontId="1"/>
  </si>
  <si>
    <t>会社名・社名・登録番号・電話・FAX</t>
    <rPh sb="0" eb="3">
      <t>カイシャメイ</t>
    </rPh>
    <rPh sb="4" eb="6">
      <t>シャメイ</t>
    </rPh>
    <rPh sb="7" eb="11">
      <t>トウロクバンゴウ</t>
    </rPh>
    <rPh sb="12" eb="14">
      <t>デンワ</t>
    </rPh>
    <phoneticPr fontId="1"/>
  </si>
  <si>
    <t>水原中央支店</t>
    <rPh sb="0" eb="2">
      <t>スイバラ</t>
    </rPh>
    <rPh sb="2" eb="4">
      <t>チュウオウ</t>
    </rPh>
    <rPh sb="4" eb="6">
      <t>シテン</t>
    </rPh>
    <phoneticPr fontId="1"/>
  </si>
  <si>
    <t>小菅建設興業株式会社</t>
    <rPh sb="0" eb="6">
      <t>コスゲケンセツコウギョウ</t>
    </rPh>
    <rPh sb="6" eb="10">
      <t>カブシキガイシャ</t>
    </rPh>
    <phoneticPr fontId="1"/>
  </si>
  <si>
    <t>当座</t>
  </si>
  <si>
    <t>0250-62-1711</t>
    <phoneticPr fontId="1"/>
  </si>
  <si>
    <t>税率</t>
    <rPh sb="0" eb="2">
      <t>ゼイリツ</t>
    </rPh>
    <phoneticPr fontId="1"/>
  </si>
  <si>
    <t>小計（税抜）</t>
    <rPh sb="0" eb="2">
      <t>ショウケイ</t>
    </rPh>
    <rPh sb="3" eb="5">
      <t>ゼイヌキ</t>
    </rPh>
    <phoneticPr fontId="1"/>
  </si>
  <si>
    <t>消費税（10％）</t>
    <rPh sb="0" eb="3">
      <t>ショウヒゼイ</t>
    </rPh>
    <phoneticPr fontId="1"/>
  </si>
  <si>
    <t>消費税（8％）</t>
    <rPh sb="0" eb="3">
      <t>ショウヒゼイ</t>
    </rPh>
    <phoneticPr fontId="1"/>
  </si>
  <si>
    <t>合計（税込)</t>
    <rPh sb="0" eb="2">
      <t>ゴウケイ</t>
    </rPh>
    <rPh sb="3" eb="5">
      <t>ゼイコミ</t>
    </rPh>
    <phoneticPr fontId="1"/>
  </si>
  <si>
    <t>956</t>
    <phoneticPr fontId="1"/>
  </si>
  <si>
    <t>1937</t>
    <phoneticPr fontId="1"/>
  </si>
  <si>
    <t>登録番号　　T　5110001011484</t>
    <rPh sb="0" eb="4">
      <t>トウロクバンゴウ</t>
    </rPh>
    <phoneticPr fontId="1"/>
  </si>
  <si>
    <t>単価は消費税抜きで入力（記入）して下さい</t>
    <rPh sb="0" eb="2">
      <t>タンカ</t>
    </rPh>
    <rPh sb="3" eb="6">
      <t>ショウヒゼイ</t>
    </rPh>
    <rPh sb="6" eb="7">
      <t>ヌ</t>
    </rPh>
    <rPh sb="9" eb="11">
      <t>ニュウリョク</t>
    </rPh>
    <rPh sb="12" eb="14">
      <t>キニュウ</t>
    </rPh>
    <rPh sb="17" eb="18">
      <t>クダ</t>
    </rPh>
    <phoneticPr fontId="1"/>
  </si>
  <si>
    <t>阿賀野市福井905番地</t>
    <rPh sb="0" eb="4">
      <t>アガノシ</t>
    </rPh>
    <rPh sb="4" eb="6">
      <t>フクイ</t>
    </rPh>
    <rPh sb="9" eb="11">
      <t>バンチ</t>
    </rPh>
    <phoneticPr fontId="1"/>
  </si>
  <si>
    <t>うち10％対象計</t>
    <rPh sb="5" eb="7">
      <t>タイショウ</t>
    </rPh>
    <rPh sb="7" eb="8">
      <t>ケイ</t>
    </rPh>
    <phoneticPr fontId="1"/>
  </si>
  <si>
    <t>うち8％対象計</t>
    <rPh sb="4" eb="6">
      <t>タイショウ</t>
    </rPh>
    <rPh sb="6" eb="7">
      <t>ケイ</t>
    </rPh>
    <phoneticPr fontId="1"/>
  </si>
  <si>
    <t>うち0％対象計</t>
    <rPh sb="4" eb="6">
      <t>タイショウ</t>
    </rPh>
    <rPh sb="6" eb="7">
      <t>ケイ</t>
    </rPh>
    <phoneticPr fontId="1"/>
  </si>
  <si>
    <t>0250-62-0505</t>
    <phoneticPr fontId="1"/>
  </si>
  <si>
    <t>登録番号　　T　</t>
    <phoneticPr fontId="1"/>
  </si>
  <si>
    <t xml:space="preserve">TEL </t>
    <phoneticPr fontId="1"/>
  </si>
  <si>
    <t xml:space="preserve">FAX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</si>
</sst>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/d;@"/>
    <numFmt numFmtId="177" formatCode="[$-411]ggge&quot;年&quot;m&quot;月&quot;d&quot;日&quot;;@"/>
    <numFmt numFmtId="178" formatCode="#,##0;&quot;△ &quot;#,##0"/>
    <numFmt numFmtId="179" formatCode="#,##0;&quot;▲ &quot;#,##0"/>
    <numFmt numFmtId="180" formatCode="#,##0.00;&quot;▲ &quot;#,##0.00"/>
    <numFmt numFmtId="181" formatCode="m&quot;月&quot;d&quot;日&quot;;@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ajor"/>
    </font>
    <font>
      <sz val="10"/>
      <color theme="1"/>
      <name val="ＭＳ Ｐ明朝"/>
      <family val="1"/>
      <charset val="128"/>
    </font>
    <font>
      <sz val="8"/>
      <color theme="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749961851863155"/>
        <bgColor indexed="64"/>
      </patternFill>
    </fill>
    <fill>
      <patternFill patternType="solid">
        <fgColor rgb="FFFF0000"/>
        <bgColor indexed="64"/>
      </patternFill>
    </fill>
  </fills>
  <borders count="1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thick">
        <color rgb="FFFF0000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/>
      <top style="thick">
        <color auto="1"/>
      </top>
      <bottom style="thick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thick">
        <color auto="1"/>
      </top>
      <bottom style="dotted">
        <color auto="1"/>
      </bottom>
      <diagonal/>
    </border>
    <border>
      <left/>
      <right/>
      <top style="thick">
        <color auto="1"/>
      </top>
      <bottom style="dotted">
        <color auto="1"/>
      </bottom>
      <diagonal/>
    </border>
    <border>
      <left/>
      <right style="thin">
        <color auto="1"/>
      </right>
      <top style="thick">
        <color auto="1"/>
      </top>
      <bottom style="dotted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/>
      <top style="dotted">
        <color auto="1"/>
      </top>
      <bottom style="medium">
        <color auto="1"/>
      </bottom>
      <diagonal/>
    </border>
    <border>
      <left style="thick">
        <color auto="1"/>
      </left>
      <right/>
      <top style="dotted">
        <color auto="1"/>
      </top>
      <bottom style="medium">
        <color auto="1"/>
      </bottom>
      <diagonal/>
    </border>
    <border>
      <left/>
      <right style="thick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Protection="1">
      <alignment vertical="center"/>
      <protection locked="0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 shrinkToFit="1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 shrinkToFit="1"/>
    </xf>
    <xf numFmtId="0" fontId="6" fillId="2" borderId="0" xfId="0" applyFont="1" applyFill="1">
      <alignment vertical="center"/>
    </xf>
    <xf numFmtId="0" fontId="2" fillId="2" borderId="7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4" fillId="2" borderId="0" xfId="0" applyFont="1" applyFill="1" applyAlignment="1">
      <alignment vertical="center" wrapText="1"/>
    </xf>
    <xf numFmtId="0" fontId="2" fillId="2" borderId="9" xfId="0" applyFont="1" applyFill="1" applyBorder="1">
      <alignment vertical="center"/>
    </xf>
    <xf numFmtId="178" fontId="7" fillId="2" borderId="0" xfId="0" applyNumberFormat="1" applyFont="1" applyFill="1" applyAlignment="1">
      <alignment horizontal="right" vertical="center"/>
    </xf>
    <xf numFmtId="0" fontId="2" fillId="4" borderId="3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0" xfId="0" applyFont="1" applyFill="1" applyAlignment="1">
      <alignment horizontal="left" vertical="center" shrinkToFit="1"/>
    </xf>
    <xf numFmtId="176" fontId="2" fillId="2" borderId="18" xfId="0" applyNumberFormat="1" applyFont="1" applyFill="1" applyBorder="1">
      <alignment vertical="center"/>
    </xf>
    <xf numFmtId="176" fontId="2" fillId="2" borderId="19" xfId="0" applyNumberFormat="1" applyFont="1" applyFill="1" applyBorder="1">
      <alignment vertical="center"/>
    </xf>
    <xf numFmtId="0" fontId="10" fillId="2" borderId="27" xfId="0" applyFont="1" applyFill="1" applyBorder="1" applyAlignment="1">
      <alignment horizontal="center" vertical="center"/>
    </xf>
    <xf numFmtId="176" fontId="2" fillId="2" borderId="63" xfId="0" applyNumberFormat="1" applyFont="1" applyFill="1" applyBorder="1">
      <alignment vertical="center"/>
    </xf>
    <xf numFmtId="0" fontId="12" fillId="2" borderId="60" xfId="0" applyFont="1" applyFill="1" applyBorder="1" applyAlignment="1">
      <alignment horizontal="left" vertical="center" shrinkToFit="1"/>
    </xf>
    <xf numFmtId="176" fontId="12" fillId="2" borderId="70" xfId="0" applyNumberFormat="1" applyFont="1" applyFill="1" applyBorder="1">
      <alignment vertical="center"/>
    </xf>
    <xf numFmtId="0" fontId="2" fillId="2" borderId="77" xfId="0" applyFont="1" applyFill="1" applyBorder="1">
      <alignment vertical="center"/>
    </xf>
    <xf numFmtId="176" fontId="2" fillId="0" borderId="63" xfId="0" applyNumberFormat="1" applyFont="1" applyBorder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60" xfId="0" applyFont="1" applyBorder="1" applyProtection="1">
      <alignment vertical="center"/>
      <protection locked="0"/>
    </xf>
    <xf numFmtId="176" fontId="2" fillId="0" borderId="18" xfId="0" applyNumberFormat="1" applyFont="1" applyBorder="1">
      <alignment vertical="center"/>
    </xf>
    <xf numFmtId="176" fontId="2" fillId="0" borderId="19" xfId="0" applyNumberFormat="1" applyFont="1" applyBorder="1">
      <alignment vertical="center"/>
    </xf>
    <xf numFmtId="0" fontId="12" fillId="0" borderId="0" xfId="0" applyFont="1" applyAlignment="1">
      <alignment horizontal="left" vertical="center" shrinkToFit="1"/>
    </xf>
    <xf numFmtId="176" fontId="12" fillId="0" borderId="19" xfId="0" applyNumberFormat="1" applyFont="1" applyBorder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2" fillId="0" borderId="19" xfId="0" applyFont="1" applyBorder="1" applyAlignment="1" applyProtection="1">
      <alignment vertical="center" shrinkToFit="1"/>
      <protection locked="0"/>
    </xf>
    <xf numFmtId="0" fontId="2" fillId="0" borderId="19" xfId="0" applyFont="1" applyBorder="1" applyProtection="1">
      <alignment vertical="center"/>
      <protection locked="0"/>
    </xf>
    <xf numFmtId="0" fontId="2" fillId="0" borderId="70" xfId="0" applyFont="1" applyBorder="1" applyProtection="1">
      <alignment vertical="center"/>
      <protection locked="0"/>
    </xf>
    <xf numFmtId="0" fontId="10" fillId="0" borderId="27" xfId="0" applyFont="1" applyBorder="1" applyAlignment="1">
      <alignment horizontal="center" vertical="center"/>
    </xf>
    <xf numFmtId="181" fontId="2" fillId="0" borderId="25" xfId="0" applyNumberFormat="1" applyFont="1" applyBorder="1" applyAlignment="1" applyProtection="1">
      <alignment vertical="center" shrinkToFit="1"/>
      <protection locked="0"/>
    </xf>
    <xf numFmtId="181" fontId="2" fillId="0" borderId="21" xfId="0" applyNumberFormat="1" applyFont="1" applyBorder="1" applyAlignment="1" applyProtection="1">
      <alignment vertical="center" shrinkToFit="1"/>
      <protection locked="0"/>
    </xf>
    <xf numFmtId="181" fontId="2" fillId="2" borderId="25" xfId="0" applyNumberFormat="1" applyFont="1" applyFill="1" applyBorder="1" applyAlignment="1">
      <alignment vertical="center" shrinkToFit="1"/>
    </xf>
    <xf numFmtId="181" fontId="2" fillId="2" borderId="21" xfId="0" applyNumberFormat="1" applyFont="1" applyFill="1" applyBorder="1" applyAlignment="1">
      <alignment vertical="center" shrinkToFit="1"/>
    </xf>
    <xf numFmtId="181" fontId="2" fillId="2" borderId="75" xfId="0" applyNumberFormat="1" applyFont="1" applyFill="1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181" fontId="2" fillId="0" borderId="75" xfId="0" applyNumberFormat="1" applyFont="1" applyBorder="1" applyAlignment="1" applyProtection="1">
      <alignment vertical="center" shrinkToFit="1"/>
      <protection locked="0"/>
    </xf>
    <xf numFmtId="0" fontId="2" fillId="2" borderId="0" xfId="0" applyFont="1" applyFill="1" applyAlignment="1">
      <alignment vertical="center" shrinkToFit="1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70" xfId="0" applyFont="1" applyFill="1" applyBorder="1">
      <alignment vertical="center"/>
    </xf>
    <xf numFmtId="0" fontId="2" fillId="2" borderId="60" xfId="0" applyFont="1" applyFill="1" applyBorder="1">
      <alignment vertical="center"/>
    </xf>
    <xf numFmtId="0" fontId="2" fillId="2" borderId="63" xfId="0" applyFont="1" applyFill="1" applyBorder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49" fontId="2" fillId="0" borderId="8" xfId="0" applyNumberFormat="1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180" fontId="2" fillId="2" borderId="109" xfId="0" applyNumberFormat="1" applyFont="1" applyFill="1" applyBorder="1" applyAlignment="1">
      <alignment horizontal="center" vertical="center" shrinkToFit="1"/>
    </xf>
    <xf numFmtId="180" fontId="2" fillId="2" borderId="110" xfId="0" applyNumberFormat="1" applyFont="1" applyFill="1" applyBorder="1" applyAlignment="1">
      <alignment horizontal="center" vertical="center" shrinkToFit="1"/>
    </xf>
    <xf numFmtId="180" fontId="2" fillId="2" borderId="108" xfId="0" applyNumberFormat="1" applyFont="1" applyFill="1" applyBorder="1" applyAlignment="1">
      <alignment horizontal="center" vertical="center" shrinkToFit="1"/>
    </xf>
    <xf numFmtId="180" fontId="2" fillId="2" borderId="112" xfId="0" applyNumberFormat="1" applyFont="1" applyFill="1" applyBorder="1" applyAlignment="1">
      <alignment horizontal="center" vertical="center" shrinkToFit="1"/>
    </xf>
    <xf numFmtId="180" fontId="2" fillId="2" borderId="113" xfId="0" applyNumberFormat="1" applyFont="1" applyFill="1" applyBorder="1" applyAlignment="1">
      <alignment horizontal="center" vertical="center" shrinkToFit="1"/>
    </xf>
    <xf numFmtId="180" fontId="2" fillId="2" borderId="114" xfId="0" applyNumberFormat="1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6" fontId="2" fillId="2" borderId="30" xfId="0" applyNumberFormat="1" applyFont="1" applyFill="1" applyBorder="1" applyAlignment="1">
      <alignment horizontal="center" vertical="center"/>
    </xf>
    <xf numFmtId="176" fontId="2" fillId="2" borderId="32" xfId="0" applyNumberFormat="1" applyFont="1" applyFill="1" applyBorder="1" applyAlignment="1">
      <alignment horizontal="center" vertical="center"/>
    </xf>
    <xf numFmtId="176" fontId="2" fillId="2" borderId="47" xfId="0" applyNumberFormat="1" applyFont="1" applyFill="1" applyBorder="1" applyAlignment="1">
      <alignment horizontal="center" vertical="center"/>
    </xf>
    <xf numFmtId="179" fontId="2" fillId="2" borderId="32" xfId="0" applyNumberFormat="1" applyFont="1" applyFill="1" applyBorder="1" applyAlignment="1">
      <alignment horizontal="right" vertical="center" shrinkToFit="1"/>
    </xf>
    <xf numFmtId="179" fontId="2" fillId="2" borderId="33" xfId="0" applyNumberFormat="1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80" fontId="2" fillId="2" borderId="61" xfId="0" applyNumberFormat="1" applyFont="1" applyFill="1" applyBorder="1" applyAlignment="1">
      <alignment horizontal="center" vertical="center" shrinkToFit="1"/>
    </xf>
    <xf numFmtId="180" fontId="2" fillId="2" borderId="53" xfId="0" applyNumberFormat="1" applyFont="1" applyFill="1" applyBorder="1" applyAlignment="1">
      <alignment horizontal="center" vertical="center" shrinkToFit="1"/>
    </xf>
    <xf numFmtId="180" fontId="2" fillId="2" borderId="54" xfId="0" applyNumberFormat="1" applyFont="1" applyFill="1" applyBorder="1" applyAlignment="1">
      <alignment horizontal="center" vertical="center" shrinkToFit="1"/>
    </xf>
    <xf numFmtId="179" fontId="2" fillId="2" borderId="22" xfId="0" applyNumberFormat="1" applyFont="1" applyFill="1" applyBorder="1" applyAlignment="1">
      <alignment horizontal="right" vertical="center" shrinkToFit="1"/>
    </xf>
    <xf numFmtId="179" fontId="2" fillId="2" borderId="23" xfId="0" applyNumberFormat="1" applyFont="1" applyFill="1" applyBorder="1" applyAlignment="1">
      <alignment horizontal="right" vertical="center" shrinkToFit="1"/>
    </xf>
    <xf numFmtId="180" fontId="2" fillId="2" borderId="62" xfId="0" applyNumberFormat="1" applyFont="1" applyFill="1" applyBorder="1" applyAlignment="1">
      <alignment horizontal="center" vertical="center" shrinkToFit="1"/>
    </xf>
    <xf numFmtId="180" fontId="2" fillId="2" borderId="45" xfId="0" applyNumberFormat="1" applyFont="1" applyFill="1" applyBorder="1" applyAlignment="1">
      <alignment horizontal="center" vertical="center" shrinkToFit="1"/>
    </xf>
    <xf numFmtId="180" fontId="2" fillId="2" borderId="46" xfId="0" applyNumberFormat="1" applyFont="1" applyFill="1" applyBorder="1" applyAlignment="1">
      <alignment horizontal="center" vertical="center" shrinkToFit="1"/>
    </xf>
    <xf numFmtId="179" fontId="2" fillId="2" borderId="55" xfId="0" applyNumberFormat="1" applyFont="1" applyFill="1" applyBorder="1" applyAlignment="1">
      <alignment horizontal="right" vertical="center" shrinkToFit="1"/>
    </xf>
    <xf numFmtId="179" fontId="2" fillId="2" borderId="56" xfId="0" applyNumberFormat="1" applyFont="1" applyFill="1" applyBorder="1" applyAlignment="1">
      <alignment horizontal="right" vertical="center" shrinkToFit="1"/>
    </xf>
    <xf numFmtId="180" fontId="2" fillId="2" borderId="64" xfId="0" applyNumberFormat="1" applyFont="1" applyFill="1" applyBorder="1" applyAlignment="1">
      <alignment horizontal="center" vertical="center" shrinkToFit="1"/>
    </xf>
    <xf numFmtId="180" fontId="2" fillId="2" borderId="59" xfId="0" applyNumberFormat="1" applyFont="1" applyFill="1" applyBorder="1" applyAlignment="1">
      <alignment horizontal="center" vertical="center" shrinkToFit="1"/>
    </xf>
    <xf numFmtId="180" fontId="2" fillId="2" borderId="65" xfId="0" applyNumberFormat="1" applyFont="1" applyFill="1" applyBorder="1" applyAlignment="1">
      <alignment horizontal="center" vertical="center" shrinkToFit="1"/>
    </xf>
    <xf numFmtId="179" fontId="2" fillId="2" borderId="66" xfId="0" applyNumberFormat="1" applyFont="1" applyFill="1" applyBorder="1" applyAlignment="1">
      <alignment horizontal="right" vertical="center" shrinkToFit="1"/>
    </xf>
    <xf numFmtId="179" fontId="2" fillId="2" borderId="67" xfId="0" applyNumberFormat="1" applyFont="1" applyFill="1" applyBorder="1" applyAlignment="1">
      <alignment horizontal="right" vertical="center" shrinkToFit="1"/>
    </xf>
    <xf numFmtId="180" fontId="2" fillId="2" borderId="42" xfId="0" applyNumberFormat="1" applyFont="1" applyFill="1" applyBorder="1" applyAlignment="1">
      <alignment horizontal="center" vertical="center" shrinkToFit="1"/>
    </xf>
    <xf numFmtId="180" fontId="2" fillId="2" borderId="43" xfId="0" applyNumberFormat="1" applyFont="1" applyFill="1" applyBorder="1" applyAlignment="1">
      <alignment horizontal="center" vertical="center" shrinkToFit="1"/>
    </xf>
    <xf numFmtId="180" fontId="2" fillId="2" borderId="44" xfId="0" applyNumberFormat="1" applyFont="1" applyFill="1" applyBorder="1" applyAlignment="1">
      <alignment horizontal="center" vertical="center" shrinkToFit="1"/>
    </xf>
    <xf numFmtId="179" fontId="2" fillId="2" borderId="57" xfId="0" applyNumberFormat="1" applyFont="1" applyFill="1" applyBorder="1" applyAlignment="1">
      <alignment horizontal="right" vertical="center" shrinkToFit="1"/>
    </xf>
    <xf numFmtId="179" fontId="2" fillId="2" borderId="58" xfId="0" applyNumberFormat="1" applyFont="1" applyFill="1" applyBorder="1" applyAlignment="1">
      <alignment horizontal="right" vertical="center" shrinkToFit="1"/>
    </xf>
    <xf numFmtId="0" fontId="2" fillId="2" borderId="80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179" fontId="2" fillId="2" borderId="115" xfId="0" applyNumberFormat="1" applyFont="1" applyFill="1" applyBorder="1" applyAlignment="1">
      <alignment horizontal="right" vertical="center" shrinkToFit="1"/>
    </xf>
    <xf numFmtId="179" fontId="2" fillId="2" borderId="116" xfId="0" applyNumberFormat="1" applyFont="1" applyFill="1" applyBorder="1" applyAlignment="1">
      <alignment horizontal="right" vertical="center" shrinkToFit="1"/>
    </xf>
    <xf numFmtId="0" fontId="2" fillId="2" borderId="4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left" vertical="center" shrinkToFit="1"/>
    </xf>
    <xf numFmtId="0" fontId="2" fillId="2" borderId="77" xfId="0" applyFont="1" applyFill="1" applyBorder="1" applyAlignment="1">
      <alignment horizontal="left" vertical="center" shrinkToFit="1"/>
    </xf>
    <xf numFmtId="0" fontId="2" fillId="2" borderId="78" xfId="0" applyFont="1" applyFill="1" applyBorder="1" applyAlignment="1">
      <alignment horizontal="left" vertical="center" shrinkToFit="1"/>
    </xf>
    <xf numFmtId="9" fontId="2" fillId="2" borderId="79" xfId="0" applyNumberFormat="1" applyFont="1" applyFill="1" applyBorder="1" applyAlignment="1">
      <alignment horizontal="center" vertical="center" shrinkToFit="1"/>
    </xf>
    <xf numFmtId="9" fontId="2" fillId="2" borderId="77" xfId="0" applyNumberFormat="1" applyFont="1" applyFill="1" applyBorder="1" applyAlignment="1">
      <alignment horizontal="center" vertical="center" shrinkToFit="1"/>
    </xf>
    <xf numFmtId="9" fontId="2" fillId="2" borderId="78" xfId="0" applyNumberFormat="1" applyFont="1" applyFill="1" applyBorder="1" applyAlignment="1">
      <alignment horizontal="center" vertical="center" shrinkToFit="1"/>
    </xf>
    <xf numFmtId="0" fontId="2" fillId="2" borderId="79" xfId="0" applyFont="1" applyFill="1" applyBorder="1" applyAlignment="1">
      <alignment horizontal="center" vertical="center" shrinkToFit="1"/>
    </xf>
    <xf numFmtId="0" fontId="2" fillId="2" borderId="77" xfId="0" applyFont="1" applyFill="1" applyBorder="1" applyAlignment="1">
      <alignment horizontal="center" vertical="center" shrinkToFit="1"/>
    </xf>
    <xf numFmtId="0" fontId="2" fillId="2" borderId="78" xfId="0" applyFont="1" applyFill="1" applyBorder="1" applyAlignment="1">
      <alignment horizontal="center" vertical="center" shrinkToFit="1"/>
    </xf>
    <xf numFmtId="0" fontId="2" fillId="2" borderId="69" xfId="0" applyFont="1" applyFill="1" applyBorder="1" applyAlignment="1">
      <alignment horizontal="center" vertical="center"/>
    </xf>
    <xf numFmtId="180" fontId="2" fillId="2" borderId="69" xfId="0" applyNumberFormat="1" applyFont="1" applyFill="1" applyBorder="1" applyAlignment="1">
      <alignment horizontal="right" vertical="center" shrinkToFit="1"/>
    </xf>
    <xf numFmtId="179" fontId="2" fillId="2" borderId="69" xfId="0" applyNumberFormat="1" applyFont="1" applyFill="1" applyBorder="1" applyAlignment="1">
      <alignment horizontal="right" vertical="center" shrinkToFit="1"/>
    </xf>
    <xf numFmtId="179" fontId="2" fillId="2" borderId="68" xfId="0" applyNumberFormat="1" applyFont="1" applyFill="1" applyBorder="1" applyAlignment="1">
      <alignment horizontal="right" vertical="center" shrinkToFit="1"/>
    </xf>
    <xf numFmtId="0" fontId="2" fillId="2" borderId="34" xfId="0" applyFont="1" applyFill="1" applyBorder="1" applyAlignment="1">
      <alignment horizontal="left" vertical="center" shrinkToFit="1"/>
    </xf>
    <xf numFmtId="0" fontId="2" fillId="2" borderId="35" xfId="0" applyFont="1" applyFill="1" applyBorder="1" applyAlignment="1">
      <alignment horizontal="left" vertical="center" shrinkToFit="1"/>
    </xf>
    <xf numFmtId="0" fontId="2" fillId="2" borderId="36" xfId="0" applyFont="1" applyFill="1" applyBorder="1" applyAlignment="1">
      <alignment horizontal="left" vertical="center" shrinkToFit="1"/>
    </xf>
    <xf numFmtId="9" fontId="2" fillId="2" borderId="49" xfId="0" applyNumberFormat="1" applyFont="1" applyFill="1" applyBorder="1" applyAlignment="1">
      <alignment horizontal="center" vertical="center" shrinkToFit="1"/>
    </xf>
    <xf numFmtId="9" fontId="2" fillId="2" borderId="35" xfId="0" applyNumberFormat="1" applyFont="1" applyFill="1" applyBorder="1" applyAlignment="1">
      <alignment horizontal="center" vertical="center" shrinkToFit="1"/>
    </xf>
    <xf numFmtId="9" fontId="2" fillId="2" borderId="36" xfId="0" applyNumberFormat="1" applyFont="1" applyFill="1" applyBorder="1" applyAlignment="1">
      <alignment horizontal="center" vertical="center" shrinkToFit="1"/>
    </xf>
    <xf numFmtId="0" fontId="2" fillId="2" borderId="49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/>
    </xf>
    <xf numFmtId="180" fontId="2" fillId="2" borderId="22" xfId="0" applyNumberFormat="1" applyFont="1" applyFill="1" applyBorder="1" applyAlignment="1">
      <alignment horizontal="right" vertical="center" shrinkToFit="1"/>
    </xf>
    <xf numFmtId="0" fontId="2" fillId="2" borderId="76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left" vertical="center" shrinkToFit="1"/>
    </xf>
    <xf numFmtId="0" fontId="2" fillId="2" borderId="51" xfId="0" applyFont="1" applyFill="1" applyBorder="1" applyAlignment="1">
      <alignment horizontal="left" vertical="center" shrinkToFit="1"/>
    </xf>
    <xf numFmtId="0" fontId="2" fillId="2" borderId="52" xfId="0" applyFont="1" applyFill="1" applyBorder="1" applyAlignment="1">
      <alignment horizontal="left" vertical="center" shrinkToFit="1"/>
    </xf>
    <xf numFmtId="9" fontId="2" fillId="2" borderId="50" xfId="0" applyNumberFormat="1" applyFont="1" applyFill="1" applyBorder="1" applyAlignment="1">
      <alignment horizontal="center" vertical="center" shrinkToFit="1"/>
    </xf>
    <xf numFmtId="9" fontId="2" fillId="2" borderId="51" xfId="0" applyNumberFormat="1" applyFont="1" applyFill="1" applyBorder="1" applyAlignment="1">
      <alignment horizontal="center" vertical="center" shrinkToFit="1"/>
    </xf>
    <xf numFmtId="9" fontId="2" fillId="2" borderId="52" xfId="0" applyNumberFormat="1" applyFont="1" applyFill="1" applyBorder="1" applyAlignment="1">
      <alignment horizontal="center" vertical="center" shrinkToFit="1"/>
    </xf>
    <xf numFmtId="0" fontId="2" fillId="2" borderId="50" xfId="0" applyFont="1" applyFill="1" applyBorder="1" applyAlignment="1">
      <alignment horizontal="center" vertical="center" shrinkToFit="1"/>
    </xf>
    <xf numFmtId="0" fontId="2" fillId="2" borderId="51" xfId="0" applyFont="1" applyFill="1" applyBorder="1" applyAlignment="1">
      <alignment horizontal="center" vertical="center" shrinkToFit="1"/>
    </xf>
    <xf numFmtId="0" fontId="2" fillId="2" borderId="52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7" fillId="2" borderId="82" xfId="0" applyFont="1" applyFill="1" applyBorder="1" applyAlignment="1">
      <alignment horizontal="center" vertical="center"/>
    </xf>
    <xf numFmtId="0" fontId="7" fillId="2" borderId="83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86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/>
    </xf>
    <xf numFmtId="0" fontId="7" fillId="2" borderId="89" xfId="0" applyFont="1" applyFill="1" applyBorder="1" applyAlignment="1">
      <alignment horizontal="center" vertical="center"/>
    </xf>
    <xf numFmtId="179" fontId="8" fillId="2" borderId="83" xfId="0" applyNumberFormat="1" applyFont="1" applyFill="1" applyBorder="1" applyAlignment="1">
      <alignment horizontal="right" vertical="center"/>
    </xf>
    <xf numFmtId="179" fontId="8" fillId="2" borderId="84" xfId="0" applyNumberFormat="1" applyFont="1" applyFill="1" applyBorder="1" applyAlignment="1">
      <alignment horizontal="right" vertical="center"/>
    </xf>
    <xf numFmtId="179" fontId="8" fillId="2" borderId="86" xfId="0" applyNumberFormat="1" applyFont="1" applyFill="1" applyBorder="1" applyAlignment="1">
      <alignment horizontal="right" vertical="center"/>
    </xf>
    <xf numFmtId="179" fontId="8" fillId="2" borderId="87" xfId="0" applyNumberFormat="1" applyFont="1" applyFill="1" applyBorder="1" applyAlignment="1">
      <alignment horizontal="right" vertical="center"/>
    </xf>
    <xf numFmtId="179" fontId="8" fillId="2" borderId="89" xfId="0" applyNumberFormat="1" applyFont="1" applyFill="1" applyBorder="1" applyAlignment="1">
      <alignment horizontal="right" vertical="center"/>
    </xf>
    <xf numFmtId="179" fontId="8" fillId="2" borderId="90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9" fillId="2" borderId="0" xfId="0" applyFont="1" applyFill="1" applyAlignment="1">
      <alignment horizontal="left"/>
    </xf>
    <xf numFmtId="177" fontId="2" fillId="2" borderId="6" xfId="0" applyNumberFormat="1" applyFont="1" applyFill="1" applyBorder="1" applyAlignment="1">
      <alignment horizontal="center" vertical="center" shrinkToFit="1"/>
    </xf>
    <xf numFmtId="177" fontId="2" fillId="2" borderId="8" xfId="0" applyNumberFormat="1" applyFont="1" applyFill="1" applyBorder="1" applyAlignment="1">
      <alignment horizontal="center" vertical="center" shrinkToFit="1"/>
    </xf>
    <xf numFmtId="177" fontId="2" fillId="2" borderId="7" xfId="0" applyNumberFormat="1" applyFont="1" applyFill="1" applyBorder="1" applyAlignment="1">
      <alignment horizontal="center" vertical="center" shrinkToFit="1"/>
    </xf>
    <xf numFmtId="177" fontId="2" fillId="2" borderId="9" xfId="0" applyNumberFormat="1" applyFont="1" applyFill="1" applyBorder="1" applyAlignment="1">
      <alignment horizontal="center" vertical="center" shrinkToFit="1"/>
    </xf>
    <xf numFmtId="177" fontId="2" fillId="2" borderId="10" xfId="0" applyNumberFormat="1" applyFont="1" applyFill="1" applyBorder="1" applyAlignment="1">
      <alignment horizontal="center" vertical="center" shrinkToFit="1"/>
    </xf>
    <xf numFmtId="177" fontId="2" fillId="2" borderId="11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 textRotation="255" wrapText="1"/>
    </xf>
    <xf numFmtId="179" fontId="2" fillId="2" borderId="107" xfId="0" applyNumberFormat="1" applyFont="1" applyFill="1" applyBorder="1" applyAlignment="1">
      <alignment horizontal="right" vertical="center" shrinkToFit="1"/>
    </xf>
    <xf numFmtId="179" fontId="2" fillId="2" borderId="111" xfId="0" applyNumberFormat="1" applyFont="1" applyFill="1" applyBorder="1" applyAlignment="1">
      <alignment horizontal="right" vertical="center" shrinkToFit="1"/>
    </xf>
    <xf numFmtId="179" fontId="8" fillId="2" borderId="71" xfId="0" applyNumberFormat="1" applyFont="1" applyFill="1" applyBorder="1" applyAlignment="1">
      <alignment horizontal="right" vertical="center"/>
    </xf>
    <xf numFmtId="179" fontId="8" fillId="2" borderId="16" xfId="0" applyNumberFormat="1" applyFont="1" applyFill="1" applyBorder="1" applyAlignment="1">
      <alignment horizontal="right" vertical="center"/>
    </xf>
    <xf numFmtId="179" fontId="8" fillId="2" borderId="39" xfId="0" applyNumberFormat="1" applyFont="1" applyFill="1" applyBorder="1" applyAlignment="1">
      <alignment horizontal="right" vertical="center"/>
    </xf>
    <xf numFmtId="179" fontId="8" fillId="2" borderId="72" xfId="0" applyNumberFormat="1" applyFont="1" applyFill="1" applyBorder="1" applyAlignment="1">
      <alignment horizontal="right" vertical="center"/>
    </xf>
    <xf numFmtId="179" fontId="8" fillId="2" borderId="0" xfId="0" applyNumberFormat="1" applyFont="1" applyFill="1" applyAlignment="1">
      <alignment horizontal="right" vertical="center"/>
    </xf>
    <xf numFmtId="179" fontId="8" fillId="2" borderId="60" xfId="0" applyNumberFormat="1" applyFont="1" applyFill="1" applyBorder="1" applyAlignment="1">
      <alignment horizontal="right" vertical="center"/>
    </xf>
    <xf numFmtId="179" fontId="8" fillId="2" borderId="73" xfId="0" applyNumberFormat="1" applyFont="1" applyFill="1" applyBorder="1" applyAlignment="1">
      <alignment horizontal="right" vertical="center"/>
    </xf>
    <xf numFmtId="179" fontId="8" fillId="2" borderId="19" xfId="0" applyNumberFormat="1" applyFont="1" applyFill="1" applyBorder="1" applyAlignment="1">
      <alignment horizontal="right" vertical="center"/>
    </xf>
    <xf numFmtId="179" fontId="8" fillId="2" borderId="7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 shrinkToFit="1"/>
    </xf>
    <xf numFmtId="0" fontId="2" fillId="0" borderId="92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center" vertical="center" shrinkToFit="1"/>
    </xf>
    <xf numFmtId="179" fontId="2" fillId="0" borderId="105" xfId="0" applyNumberFormat="1" applyFont="1" applyBorder="1" applyAlignment="1">
      <alignment horizontal="right" vertical="center" shrinkToFit="1"/>
    </xf>
    <xf numFmtId="179" fontId="2" fillId="0" borderId="92" xfId="0" applyNumberFormat="1" applyFont="1" applyBorder="1" applyAlignment="1">
      <alignment horizontal="right" vertical="center" shrinkToFit="1"/>
    </xf>
    <xf numFmtId="179" fontId="2" fillId="0" borderId="106" xfId="0" applyNumberFormat="1" applyFont="1" applyBorder="1" applyAlignment="1">
      <alignment horizontal="right" vertical="center" shrinkToFit="1"/>
    </xf>
    <xf numFmtId="0" fontId="2" fillId="0" borderId="80" xfId="0" applyFont="1" applyBorder="1" applyAlignment="1">
      <alignment horizontal="center" vertical="center" shrinkToFit="1"/>
    </xf>
    <xf numFmtId="0" fontId="2" fillId="0" borderId="77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 shrinkToFit="1"/>
    </xf>
    <xf numFmtId="179" fontId="2" fillId="0" borderId="69" xfId="0" applyNumberFormat="1" applyFont="1" applyBorder="1" applyAlignment="1">
      <alignment horizontal="right" vertical="center" shrinkToFit="1"/>
    </xf>
    <xf numFmtId="179" fontId="2" fillId="0" borderId="68" xfId="0" applyNumberFormat="1" applyFont="1" applyBorder="1" applyAlignment="1">
      <alignment horizontal="right" vertical="center" shrinkToFit="1"/>
    </xf>
    <xf numFmtId="179" fontId="2" fillId="0" borderId="19" xfId="0" applyNumberFormat="1" applyFont="1" applyBorder="1" applyAlignment="1">
      <alignment horizontal="center" vertical="center" shrinkToFit="1"/>
    </xf>
    <xf numFmtId="179" fontId="2" fillId="0" borderId="117" xfId="0" applyNumberFormat="1" applyFont="1" applyBorder="1" applyAlignment="1">
      <alignment horizontal="center" vertical="center" shrinkToFit="1"/>
    </xf>
    <xf numFmtId="179" fontId="2" fillId="0" borderId="118" xfId="0" applyNumberFormat="1" applyFont="1" applyBorder="1" applyAlignment="1">
      <alignment horizontal="right" vertical="center" shrinkToFit="1"/>
    </xf>
    <xf numFmtId="179" fontId="2" fillId="0" borderId="19" xfId="0" applyNumberFormat="1" applyFont="1" applyBorder="1" applyAlignment="1">
      <alignment horizontal="right" vertical="center" shrinkToFit="1"/>
    </xf>
    <xf numFmtId="179" fontId="2" fillId="0" borderId="119" xfId="0" applyNumberFormat="1" applyFont="1" applyBorder="1" applyAlignment="1">
      <alignment horizontal="right" vertical="center" shrinkToFit="1"/>
    </xf>
    <xf numFmtId="0" fontId="2" fillId="0" borderId="95" xfId="0" applyFont="1" applyBorder="1" applyAlignment="1">
      <alignment horizontal="center" vertical="center" shrinkToFit="1"/>
    </xf>
    <xf numFmtId="0" fontId="2" fillId="0" borderId="96" xfId="0" applyFont="1" applyBorder="1" applyAlignment="1">
      <alignment horizontal="center" vertical="center" shrinkToFit="1"/>
    </xf>
    <xf numFmtId="0" fontId="2" fillId="0" borderId="97" xfId="0" applyFont="1" applyBorder="1" applyAlignment="1">
      <alignment horizontal="center" vertical="center" shrinkToFit="1"/>
    </xf>
    <xf numFmtId="179" fontId="2" fillId="0" borderId="98" xfId="0" applyNumberFormat="1" applyFont="1" applyBorder="1" applyAlignment="1">
      <alignment horizontal="right" vertical="center" shrinkToFit="1"/>
    </xf>
    <xf numFmtId="179" fontId="2" fillId="0" borderId="99" xfId="0" applyNumberFormat="1" applyFont="1" applyBorder="1" applyAlignment="1">
      <alignment horizontal="right" vertical="center" shrinkToFit="1"/>
    </xf>
    <xf numFmtId="0" fontId="2" fillId="0" borderId="100" xfId="0" applyFont="1" applyBorder="1" applyAlignment="1">
      <alignment horizontal="center" vertical="center" shrinkToFit="1"/>
    </xf>
    <xf numFmtId="0" fontId="2" fillId="0" borderId="101" xfId="0" applyFont="1" applyBorder="1" applyAlignment="1">
      <alignment horizontal="center" vertical="center" shrinkToFit="1"/>
    </xf>
    <xf numFmtId="0" fontId="2" fillId="0" borderId="102" xfId="0" applyFont="1" applyBorder="1" applyAlignment="1">
      <alignment horizontal="center" vertical="center" shrinkToFit="1"/>
    </xf>
    <xf numFmtId="179" fontId="2" fillId="0" borderId="103" xfId="0" applyNumberFormat="1" applyFont="1" applyBorder="1" applyAlignment="1">
      <alignment horizontal="right" vertical="center" shrinkToFit="1"/>
    </xf>
    <xf numFmtId="179" fontId="2" fillId="0" borderId="104" xfId="0" applyNumberFormat="1" applyFont="1" applyBorder="1" applyAlignment="1">
      <alignment horizontal="right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179" fontId="2" fillId="0" borderId="66" xfId="0" applyNumberFormat="1" applyFont="1" applyBorder="1" applyAlignment="1">
      <alignment horizontal="right" vertical="center" shrinkToFit="1"/>
    </xf>
    <xf numFmtId="179" fontId="2" fillId="0" borderId="67" xfId="0" applyNumberFormat="1" applyFont="1" applyBorder="1" applyAlignment="1">
      <alignment horizontal="right" vertical="center" shrinkToFit="1"/>
    </xf>
    <xf numFmtId="179" fontId="2" fillId="0" borderId="55" xfId="0" applyNumberFormat="1" applyFont="1" applyBorder="1" applyAlignment="1">
      <alignment horizontal="right" vertical="center" shrinkToFit="1"/>
    </xf>
    <xf numFmtId="179" fontId="2" fillId="0" borderId="56" xfId="0" applyNumberFormat="1" applyFont="1" applyBorder="1" applyAlignment="1">
      <alignment horizontal="right" vertical="center" shrinkToFit="1"/>
    </xf>
    <xf numFmtId="0" fontId="2" fillId="0" borderId="69" xfId="0" applyFont="1" applyBorder="1" applyAlignment="1" applyProtection="1">
      <alignment horizontal="left" vertical="center" shrinkToFit="1"/>
      <protection locked="0"/>
    </xf>
    <xf numFmtId="0" fontId="2" fillId="0" borderId="76" xfId="0" applyFont="1" applyBorder="1" applyAlignment="1" applyProtection="1">
      <alignment horizontal="left" vertical="center" shrinkToFit="1"/>
      <protection locked="0"/>
    </xf>
    <xf numFmtId="9" fontId="2" fillId="0" borderId="76" xfId="0" applyNumberFormat="1" applyFont="1" applyBorder="1" applyAlignment="1" applyProtection="1">
      <alignment horizontal="center" vertical="center" shrinkToFit="1"/>
      <protection locked="0"/>
    </xf>
    <xf numFmtId="9" fontId="2" fillId="0" borderId="77" xfId="0" applyNumberFormat="1" applyFont="1" applyBorder="1" applyAlignment="1" applyProtection="1">
      <alignment horizontal="center" vertical="center" shrinkToFit="1"/>
      <protection locked="0"/>
    </xf>
    <xf numFmtId="9" fontId="2" fillId="0" borderId="78" xfId="0" applyNumberFormat="1" applyFont="1" applyBorder="1" applyAlignment="1" applyProtection="1">
      <alignment horizontal="center" vertical="center" shrinkToFit="1"/>
      <protection locked="0"/>
    </xf>
    <xf numFmtId="0" fontId="2" fillId="0" borderId="79" xfId="0" applyFont="1" applyBorder="1" applyAlignment="1">
      <alignment horizontal="center" vertical="center" shrinkToFit="1"/>
    </xf>
    <xf numFmtId="0" fontId="2" fillId="0" borderId="69" xfId="0" applyFont="1" applyBorder="1" applyAlignment="1" applyProtection="1">
      <alignment horizontal="center" vertical="center"/>
      <protection locked="0"/>
    </xf>
    <xf numFmtId="180" fontId="2" fillId="0" borderId="69" xfId="0" applyNumberFormat="1" applyFont="1" applyBorder="1" applyAlignment="1" applyProtection="1">
      <alignment horizontal="right" vertical="center" shrinkToFit="1"/>
      <protection locked="0"/>
    </xf>
    <xf numFmtId="179" fontId="2" fillId="0" borderId="22" xfId="0" applyNumberFormat="1" applyFont="1" applyBorder="1" applyAlignment="1">
      <alignment horizontal="right" vertical="center" shrinkToFit="1"/>
    </xf>
    <xf numFmtId="179" fontId="2" fillId="0" borderId="23" xfId="0" applyNumberFormat="1" applyFont="1" applyBorder="1" applyAlignment="1">
      <alignment horizontal="right" vertical="center" shrinkToFit="1"/>
    </xf>
    <xf numFmtId="0" fontId="2" fillId="0" borderId="22" xfId="0" applyFont="1" applyBorder="1" applyAlignment="1" applyProtection="1">
      <alignment horizontal="left" vertical="center" shrinkToFit="1"/>
      <protection locked="0"/>
    </xf>
    <xf numFmtId="0" fontId="2" fillId="0" borderId="34" xfId="0" applyFont="1" applyBorder="1" applyAlignment="1" applyProtection="1">
      <alignment horizontal="left" vertical="center" shrinkToFit="1"/>
      <protection locked="0"/>
    </xf>
    <xf numFmtId="9" fontId="2" fillId="0" borderId="34" xfId="0" applyNumberFormat="1" applyFont="1" applyBorder="1" applyAlignment="1" applyProtection="1">
      <alignment horizontal="center" vertical="center" shrinkToFit="1"/>
      <protection locked="0"/>
    </xf>
    <xf numFmtId="9" fontId="2" fillId="0" borderId="35" xfId="0" applyNumberFormat="1" applyFont="1" applyBorder="1" applyAlignment="1" applyProtection="1">
      <alignment horizontal="center" vertical="center" shrinkToFit="1"/>
      <protection locked="0"/>
    </xf>
    <xf numFmtId="9" fontId="2" fillId="0" borderId="36" xfId="0" applyNumberFormat="1" applyFont="1" applyBorder="1" applyAlignment="1" applyProtection="1">
      <alignment horizontal="center" vertical="center" shrinkToFit="1"/>
      <protection locked="0"/>
    </xf>
    <xf numFmtId="0" fontId="2" fillId="0" borderId="49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22" xfId="0" applyFont="1" applyBorder="1" applyAlignment="1" applyProtection="1">
      <alignment horizontal="center" vertical="center"/>
      <protection locked="0"/>
    </xf>
    <xf numFmtId="180" fontId="2" fillId="0" borderId="22" xfId="0" applyNumberFormat="1" applyFont="1" applyBorder="1" applyAlignment="1" applyProtection="1">
      <alignment horizontal="right" vertical="center" shrinkToFit="1"/>
      <protection locked="0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38" xfId="0" applyFont="1" applyBorder="1" applyAlignment="1" applyProtection="1">
      <alignment horizontal="left" vertical="center" shrinkToFit="1"/>
      <protection locked="0"/>
    </xf>
    <xf numFmtId="9" fontId="2" fillId="0" borderId="74" xfId="0" applyNumberFormat="1" applyFont="1" applyBorder="1" applyAlignment="1" applyProtection="1">
      <alignment horizontal="center" vertical="center" shrinkToFit="1"/>
      <protection locked="0"/>
    </xf>
    <xf numFmtId="9" fontId="2" fillId="0" borderId="51" xfId="0" applyNumberFormat="1" applyFont="1" applyBorder="1" applyAlignment="1" applyProtection="1">
      <alignment horizontal="center" vertical="center" shrinkToFit="1"/>
      <protection locked="0"/>
    </xf>
    <xf numFmtId="9" fontId="2" fillId="0" borderId="52" xfId="0" applyNumberFormat="1" applyFont="1" applyBorder="1" applyAlignment="1" applyProtection="1">
      <alignment horizontal="center" vertical="center" shrinkToFit="1"/>
      <protection locked="0"/>
    </xf>
    <xf numFmtId="0" fontId="2" fillId="0" borderId="5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26" xfId="0" applyFont="1" applyBorder="1" applyAlignment="1" applyProtection="1">
      <alignment horizontal="center" vertical="center"/>
      <protection locked="0"/>
    </xf>
    <xf numFmtId="180" fontId="2" fillId="0" borderId="26" xfId="0" applyNumberFormat="1" applyFont="1" applyBorder="1" applyAlignment="1" applyProtection="1">
      <alignment horizontal="right" vertical="center" shrinkToFit="1"/>
      <protection locked="0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9" fontId="8" fillId="0" borderId="71" xfId="0" applyNumberFormat="1" applyFont="1" applyBorder="1" applyAlignment="1">
      <alignment horizontal="right" vertical="center"/>
    </xf>
    <xf numFmtId="179" fontId="8" fillId="0" borderId="16" xfId="0" applyNumberFormat="1" applyFont="1" applyBorder="1" applyAlignment="1">
      <alignment horizontal="right" vertical="center"/>
    </xf>
    <xf numFmtId="179" fontId="8" fillId="0" borderId="39" xfId="0" applyNumberFormat="1" applyFont="1" applyBorder="1" applyAlignment="1">
      <alignment horizontal="right" vertical="center"/>
    </xf>
    <xf numFmtId="179" fontId="8" fillId="0" borderId="72" xfId="0" applyNumberFormat="1" applyFont="1" applyBorder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179" fontId="8" fillId="0" borderId="60" xfId="0" applyNumberFormat="1" applyFont="1" applyBorder="1" applyAlignment="1">
      <alignment horizontal="right" vertical="center"/>
    </xf>
    <xf numFmtId="179" fontId="8" fillId="0" borderId="73" xfId="0" applyNumberFormat="1" applyFont="1" applyBorder="1" applyAlignment="1">
      <alignment horizontal="right"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70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4" fillId="0" borderId="12" xfId="0" applyFont="1" applyBorder="1" applyAlignment="1">
      <alignment horizontal="center" vertical="center" shrinkToFit="1"/>
    </xf>
    <xf numFmtId="0" fontId="2" fillId="0" borderId="6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7" fontId="2" fillId="0" borderId="6" xfId="0" applyNumberFormat="1" applyFont="1" applyBorder="1" applyAlignment="1" applyProtection="1">
      <alignment horizontal="center" vertical="center" shrinkToFit="1"/>
      <protection locked="0"/>
    </xf>
    <xf numFmtId="177" fontId="2" fillId="0" borderId="8" xfId="0" applyNumberFormat="1" applyFont="1" applyBorder="1" applyAlignment="1" applyProtection="1">
      <alignment horizontal="center" vertical="center" shrinkToFit="1"/>
      <protection locked="0"/>
    </xf>
    <xf numFmtId="177" fontId="2" fillId="0" borderId="7" xfId="0" applyNumberFormat="1" applyFont="1" applyBorder="1" applyAlignment="1" applyProtection="1">
      <alignment horizontal="center" vertical="center" shrinkToFit="1"/>
      <protection locked="0"/>
    </xf>
    <xf numFmtId="177" fontId="2" fillId="0" borderId="9" xfId="0" applyNumberFormat="1" applyFont="1" applyBorder="1" applyAlignment="1" applyProtection="1">
      <alignment horizontal="center" vertical="center" shrinkToFit="1"/>
      <protection locked="0"/>
    </xf>
    <xf numFmtId="177" fontId="2" fillId="0" borderId="10" xfId="0" applyNumberFormat="1" applyFont="1" applyBorder="1" applyAlignment="1" applyProtection="1">
      <alignment horizontal="center" vertical="center" shrinkToFit="1"/>
      <protection locked="0"/>
    </xf>
    <xf numFmtId="177" fontId="2" fillId="0" borderId="11" xfId="0" applyNumberFormat="1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14</xdr:row>
      <xdr:rowOff>38100</xdr:rowOff>
    </xdr:from>
    <xdr:to>
      <xdr:col>27</xdr:col>
      <xdr:colOff>9525</xdr:colOff>
      <xdr:row>14</xdr:row>
      <xdr:rowOff>38101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EDF6042-225E-4487-9524-0BA761212740}"/>
            </a:ext>
          </a:extLst>
        </xdr:cNvPr>
        <xdr:cNvCxnSpPr/>
      </xdr:nvCxnSpPr>
      <xdr:spPr>
        <a:xfrm flipV="1">
          <a:off x="752475" y="224790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73</xdr:row>
      <xdr:rowOff>38100</xdr:rowOff>
    </xdr:from>
    <xdr:to>
      <xdr:col>27</xdr:col>
      <xdr:colOff>9525</xdr:colOff>
      <xdr:row>73</xdr:row>
      <xdr:rowOff>38101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F03C153-6DAD-4716-9DFC-AEA1F4FB6170}"/>
            </a:ext>
          </a:extLst>
        </xdr:cNvPr>
        <xdr:cNvCxnSpPr/>
      </xdr:nvCxnSpPr>
      <xdr:spPr>
        <a:xfrm flipV="1">
          <a:off x="752475" y="1327785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132</xdr:row>
      <xdr:rowOff>38100</xdr:rowOff>
    </xdr:from>
    <xdr:to>
      <xdr:col>27</xdr:col>
      <xdr:colOff>9525</xdr:colOff>
      <xdr:row>132</xdr:row>
      <xdr:rowOff>38101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B70E74B-095C-43B9-B889-FFFECA7F4B61}"/>
            </a:ext>
          </a:extLst>
        </xdr:cNvPr>
        <xdr:cNvCxnSpPr/>
      </xdr:nvCxnSpPr>
      <xdr:spPr>
        <a:xfrm flipV="1">
          <a:off x="752475" y="2430780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73</xdr:row>
      <xdr:rowOff>38100</xdr:rowOff>
    </xdr:from>
    <xdr:to>
      <xdr:col>27</xdr:col>
      <xdr:colOff>9525</xdr:colOff>
      <xdr:row>73</xdr:row>
      <xdr:rowOff>38101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44861B3-779D-4EA1-A737-FCAF2A8481A9}"/>
            </a:ext>
          </a:extLst>
        </xdr:cNvPr>
        <xdr:cNvCxnSpPr/>
      </xdr:nvCxnSpPr>
      <xdr:spPr>
        <a:xfrm flipV="1">
          <a:off x="752475" y="1327785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132</xdr:row>
      <xdr:rowOff>38100</xdr:rowOff>
    </xdr:from>
    <xdr:to>
      <xdr:col>27</xdr:col>
      <xdr:colOff>9525</xdr:colOff>
      <xdr:row>132</xdr:row>
      <xdr:rowOff>38101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DBA149B-614B-41A4-B749-612C444E106C}"/>
            </a:ext>
          </a:extLst>
        </xdr:cNvPr>
        <xdr:cNvCxnSpPr/>
      </xdr:nvCxnSpPr>
      <xdr:spPr>
        <a:xfrm flipV="1">
          <a:off x="752475" y="2430780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73</xdr:row>
      <xdr:rowOff>38100</xdr:rowOff>
    </xdr:from>
    <xdr:to>
      <xdr:col>27</xdr:col>
      <xdr:colOff>9525</xdr:colOff>
      <xdr:row>73</xdr:row>
      <xdr:rowOff>38101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264FEFC-87DE-4245-AD6A-E1A7B4870CE3}"/>
            </a:ext>
          </a:extLst>
        </xdr:cNvPr>
        <xdr:cNvCxnSpPr/>
      </xdr:nvCxnSpPr>
      <xdr:spPr>
        <a:xfrm flipV="1">
          <a:off x="752475" y="1327785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73</xdr:row>
      <xdr:rowOff>38100</xdr:rowOff>
    </xdr:from>
    <xdr:to>
      <xdr:col>27</xdr:col>
      <xdr:colOff>9525</xdr:colOff>
      <xdr:row>73</xdr:row>
      <xdr:rowOff>38101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36DCB07-C7A7-4E6E-97EF-D4F5AB0864B6}"/>
            </a:ext>
          </a:extLst>
        </xdr:cNvPr>
        <xdr:cNvCxnSpPr/>
      </xdr:nvCxnSpPr>
      <xdr:spPr>
        <a:xfrm flipV="1">
          <a:off x="752475" y="1327785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132</xdr:row>
      <xdr:rowOff>38100</xdr:rowOff>
    </xdr:from>
    <xdr:to>
      <xdr:col>27</xdr:col>
      <xdr:colOff>9525</xdr:colOff>
      <xdr:row>132</xdr:row>
      <xdr:rowOff>38101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DD2317DE-1CBD-41D2-AB29-F42366EB0C58}"/>
            </a:ext>
          </a:extLst>
        </xdr:cNvPr>
        <xdr:cNvCxnSpPr/>
      </xdr:nvCxnSpPr>
      <xdr:spPr>
        <a:xfrm flipV="1">
          <a:off x="752475" y="2430780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132</xdr:row>
      <xdr:rowOff>38100</xdr:rowOff>
    </xdr:from>
    <xdr:to>
      <xdr:col>27</xdr:col>
      <xdr:colOff>9525</xdr:colOff>
      <xdr:row>132</xdr:row>
      <xdr:rowOff>38101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5B995D3-51C5-473D-95D7-AA83F266BF3D}"/>
            </a:ext>
          </a:extLst>
        </xdr:cNvPr>
        <xdr:cNvCxnSpPr/>
      </xdr:nvCxnSpPr>
      <xdr:spPr>
        <a:xfrm flipV="1">
          <a:off x="752475" y="2430780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191</xdr:row>
      <xdr:rowOff>38100</xdr:rowOff>
    </xdr:from>
    <xdr:to>
      <xdr:col>27</xdr:col>
      <xdr:colOff>9525</xdr:colOff>
      <xdr:row>191</xdr:row>
      <xdr:rowOff>38101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4AE10F8-FF6F-405B-BA11-D847CAA475CD}"/>
            </a:ext>
          </a:extLst>
        </xdr:cNvPr>
        <xdr:cNvCxnSpPr/>
      </xdr:nvCxnSpPr>
      <xdr:spPr>
        <a:xfrm flipV="1">
          <a:off x="752475" y="35347275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191</xdr:row>
      <xdr:rowOff>38100</xdr:rowOff>
    </xdr:from>
    <xdr:to>
      <xdr:col>27</xdr:col>
      <xdr:colOff>9525</xdr:colOff>
      <xdr:row>191</xdr:row>
      <xdr:rowOff>38101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F62A00EC-FF29-4A11-BA09-784B49133FB7}"/>
            </a:ext>
          </a:extLst>
        </xdr:cNvPr>
        <xdr:cNvCxnSpPr/>
      </xdr:nvCxnSpPr>
      <xdr:spPr>
        <a:xfrm flipV="1">
          <a:off x="752475" y="35347275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191</xdr:row>
      <xdr:rowOff>38100</xdr:rowOff>
    </xdr:from>
    <xdr:to>
      <xdr:col>27</xdr:col>
      <xdr:colOff>9525</xdr:colOff>
      <xdr:row>191</xdr:row>
      <xdr:rowOff>38101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AFE2A1F-2CA8-439C-8B70-DA911CF880C9}"/>
            </a:ext>
          </a:extLst>
        </xdr:cNvPr>
        <xdr:cNvCxnSpPr/>
      </xdr:nvCxnSpPr>
      <xdr:spPr>
        <a:xfrm flipV="1">
          <a:off x="752475" y="35347275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191</xdr:row>
      <xdr:rowOff>38100</xdr:rowOff>
    </xdr:from>
    <xdr:to>
      <xdr:col>27</xdr:col>
      <xdr:colOff>9525</xdr:colOff>
      <xdr:row>191</xdr:row>
      <xdr:rowOff>38101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2B76E090-8B3D-44DF-9396-21D23F786C1B}"/>
            </a:ext>
          </a:extLst>
        </xdr:cNvPr>
        <xdr:cNvCxnSpPr/>
      </xdr:nvCxnSpPr>
      <xdr:spPr>
        <a:xfrm flipV="1">
          <a:off x="752475" y="35347275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66675</xdr:colOff>
      <xdr:row>63</xdr:row>
      <xdr:rowOff>9525</xdr:rowOff>
    </xdr:from>
    <xdr:to>
      <xdr:col>61</xdr:col>
      <xdr:colOff>0</xdr:colOff>
      <xdr:row>88</xdr:row>
      <xdr:rowOff>142875</xdr:rowOff>
    </xdr:to>
    <xdr:sp macro="" textlink="">
      <xdr:nvSpPr>
        <xdr:cNvPr id="15" name="下矢印 41">
          <a:extLst>
            <a:ext uri="{FF2B5EF4-FFF2-40B4-BE49-F238E27FC236}">
              <a16:creationId xmlns:a16="http://schemas.microsoft.com/office/drawing/2014/main" id="{BA7757A6-6976-49FB-AAEB-98A6DDE9675D}"/>
            </a:ext>
          </a:extLst>
        </xdr:cNvPr>
        <xdr:cNvSpPr/>
      </xdr:nvSpPr>
      <xdr:spPr>
        <a:xfrm>
          <a:off x="8039100" y="11706225"/>
          <a:ext cx="552450" cy="3657600"/>
        </a:xfrm>
        <a:prstGeom prst="downArrow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ctr"/>
          <a:r>
            <a:rPr kumimoji="1" lang="ja-JP" altLang="en-US" sz="1100"/>
            <a:t>ここから下の入力は必要ありません</a:t>
          </a:r>
        </a:p>
      </xdr:txBody>
    </xdr:sp>
    <xdr:clientData/>
  </xdr:twoCellAnchor>
  <xdr:twoCellAnchor>
    <xdr:from>
      <xdr:col>0</xdr:col>
      <xdr:colOff>57150</xdr:colOff>
      <xdr:row>63</xdr:row>
      <xdr:rowOff>19050</xdr:rowOff>
    </xdr:from>
    <xdr:to>
      <xdr:col>0</xdr:col>
      <xdr:colOff>609600</xdr:colOff>
      <xdr:row>88</xdr:row>
      <xdr:rowOff>152400</xdr:rowOff>
    </xdr:to>
    <xdr:sp macro="" textlink="">
      <xdr:nvSpPr>
        <xdr:cNvPr id="16" name="下矢印 42">
          <a:extLst>
            <a:ext uri="{FF2B5EF4-FFF2-40B4-BE49-F238E27FC236}">
              <a16:creationId xmlns:a16="http://schemas.microsoft.com/office/drawing/2014/main" id="{71D9E3B9-F6DB-4D42-8388-0A545C8232C1}"/>
            </a:ext>
          </a:extLst>
        </xdr:cNvPr>
        <xdr:cNvSpPr/>
      </xdr:nvSpPr>
      <xdr:spPr>
        <a:xfrm>
          <a:off x="57150" y="11715750"/>
          <a:ext cx="552450" cy="3657600"/>
        </a:xfrm>
        <a:prstGeom prst="downArrow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ctr"/>
          <a:r>
            <a:rPr kumimoji="1" lang="ja-JP" altLang="en-US" sz="1100"/>
            <a:t>ここから下の入力は必要ありません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14</xdr:row>
      <xdr:rowOff>38100</xdr:rowOff>
    </xdr:from>
    <xdr:to>
      <xdr:col>27</xdr:col>
      <xdr:colOff>9525</xdr:colOff>
      <xdr:row>14</xdr:row>
      <xdr:rowOff>38101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DB0D4DA-A338-449E-B1A5-55C282AE8EE1}"/>
            </a:ext>
          </a:extLst>
        </xdr:cNvPr>
        <xdr:cNvCxnSpPr/>
      </xdr:nvCxnSpPr>
      <xdr:spPr>
        <a:xfrm flipV="1">
          <a:off x="752475" y="2247900"/>
          <a:ext cx="36385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showGridLines="0" workbookViewId="0">
      <selection activeCell="G8" sqref="G8"/>
    </sheetView>
  </sheetViews>
  <sheetFormatPr defaultRowHeight="13.5"/>
  <cols>
    <col min="1" max="1" width="9" style="1"/>
    <col min="2" max="2" width="18.875" style="1" customWidth="1"/>
    <col min="3" max="7" width="4.625" style="1" customWidth="1"/>
    <col min="8" max="16384" width="9" style="1"/>
  </cols>
  <sheetData>
    <row r="1" spans="1:11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8.75">
      <c r="A2" s="9"/>
      <c r="B2" s="10" t="s">
        <v>15</v>
      </c>
      <c r="C2" s="9"/>
      <c r="D2" s="9"/>
      <c r="E2" s="9"/>
      <c r="F2" s="9"/>
      <c r="G2" s="9"/>
      <c r="H2" s="9"/>
      <c r="I2" s="9"/>
      <c r="J2" s="9"/>
      <c r="K2" s="9"/>
    </row>
    <row r="3" spans="1:1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>
      <c r="A4" s="9"/>
      <c r="B4" s="9" t="s">
        <v>0</v>
      </c>
      <c r="C4" s="9"/>
      <c r="D4" s="9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27" customHeight="1">
      <c r="A6" s="9"/>
      <c r="B6" s="9" t="s">
        <v>1</v>
      </c>
      <c r="C6" s="79" t="s">
        <v>75</v>
      </c>
      <c r="D6" s="80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 t="s">
        <v>4</v>
      </c>
      <c r="C8" s="9"/>
      <c r="D8" s="9"/>
      <c r="E8" s="9"/>
      <c r="F8" s="9"/>
      <c r="G8" s="9"/>
      <c r="H8" s="9"/>
      <c r="I8" s="9"/>
      <c r="J8" s="9"/>
      <c r="K8" s="9"/>
    </row>
    <row r="9" spans="1:11" ht="27" customHeight="1">
      <c r="A9" s="9"/>
      <c r="B9" s="2" t="s">
        <v>2</v>
      </c>
      <c r="C9" s="79">
        <v>100001</v>
      </c>
      <c r="D9" s="81"/>
      <c r="E9" s="81"/>
      <c r="F9" s="80"/>
      <c r="G9" s="9"/>
      <c r="H9" s="9"/>
      <c r="I9" s="9"/>
      <c r="J9" s="9"/>
      <c r="K9" s="9"/>
    </row>
    <row r="10" spans="1:11">
      <c r="A10" s="9"/>
      <c r="B10" s="9" t="s">
        <v>16</v>
      </c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 t="s">
        <v>17</v>
      </c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 t="s">
        <v>3</v>
      </c>
      <c r="C13" s="9"/>
      <c r="D13" s="9"/>
      <c r="E13" s="9"/>
      <c r="F13" s="9"/>
      <c r="G13" s="9"/>
      <c r="H13" s="9"/>
      <c r="I13" s="9"/>
      <c r="J13" s="9"/>
      <c r="K13" s="9"/>
    </row>
    <row r="14" spans="1:11" ht="27" customHeight="1">
      <c r="A14" s="9"/>
      <c r="B14" s="2" t="s">
        <v>5</v>
      </c>
      <c r="C14" s="82" t="s">
        <v>90</v>
      </c>
      <c r="D14" s="83"/>
      <c r="E14" s="11" t="s">
        <v>6</v>
      </c>
      <c r="F14" s="82" t="s">
        <v>91</v>
      </c>
      <c r="G14" s="83"/>
      <c r="H14" s="9"/>
      <c r="I14" s="9"/>
      <c r="J14" s="9"/>
      <c r="K14" s="9"/>
    </row>
    <row r="15" spans="1:11" ht="27" customHeight="1">
      <c r="A15" s="9"/>
      <c r="B15" s="2" t="s">
        <v>7</v>
      </c>
      <c r="C15" s="84" t="s">
        <v>94</v>
      </c>
      <c r="D15" s="77"/>
      <c r="E15" s="77"/>
      <c r="F15" s="77"/>
      <c r="G15" s="77"/>
      <c r="H15" s="77"/>
      <c r="I15" s="78"/>
      <c r="J15" s="9"/>
      <c r="K15" s="9"/>
    </row>
    <row r="16" spans="1:11" ht="27" customHeight="1">
      <c r="A16" s="9"/>
      <c r="B16" s="2" t="s">
        <v>8</v>
      </c>
      <c r="C16" s="76" t="s">
        <v>82</v>
      </c>
      <c r="D16" s="77"/>
      <c r="E16" s="77"/>
      <c r="F16" s="77"/>
      <c r="G16" s="77"/>
      <c r="H16" s="77"/>
      <c r="I16" s="78"/>
      <c r="J16" s="9"/>
      <c r="K16" s="9"/>
    </row>
    <row r="17" spans="1:11" ht="27" customHeight="1">
      <c r="A17" s="9"/>
      <c r="B17" s="2" t="s">
        <v>77</v>
      </c>
      <c r="C17" s="76" t="s">
        <v>92</v>
      </c>
      <c r="D17" s="77"/>
      <c r="E17" s="77"/>
      <c r="F17" s="77"/>
      <c r="G17" s="77"/>
      <c r="H17" s="77"/>
      <c r="I17" s="78"/>
      <c r="J17" s="9"/>
      <c r="K17" s="9"/>
    </row>
    <row r="18" spans="1:11" ht="27" customHeight="1">
      <c r="A18" s="9"/>
      <c r="B18" s="2" t="s">
        <v>9</v>
      </c>
      <c r="C18" s="76" t="s">
        <v>98</v>
      </c>
      <c r="D18" s="77"/>
      <c r="E18" s="77"/>
      <c r="F18" s="77"/>
      <c r="G18" s="77"/>
      <c r="H18" s="77"/>
      <c r="I18" s="78"/>
      <c r="J18" s="12" t="s">
        <v>39</v>
      </c>
      <c r="K18" s="9"/>
    </row>
    <row r="19" spans="1:11" ht="27" customHeight="1">
      <c r="A19" s="9"/>
      <c r="B19" s="2" t="s">
        <v>34</v>
      </c>
      <c r="C19" s="76" t="s">
        <v>84</v>
      </c>
      <c r="D19" s="77"/>
      <c r="E19" s="77"/>
      <c r="F19" s="77"/>
      <c r="G19" s="77"/>
      <c r="H19" s="77"/>
      <c r="I19" s="78"/>
      <c r="J19" s="12" t="s">
        <v>39</v>
      </c>
      <c r="K19" s="9"/>
    </row>
    <row r="20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 t="s">
        <v>11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 ht="27" customHeight="1">
      <c r="A22" s="9"/>
      <c r="B22" s="2" t="s">
        <v>12</v>
      </c>
      <c r="C22" s="85" t="s">
        <v>76</v>
      </c>
      <c r="D22" s="86"/>
      <c r="E22" s="86"/>
      <c r="F22" s="86"/>
      <c r="G22" s="86"/>
      <c r="H22" s="87"/>
      <c r="I22" s="9"/>
      <c r="J22" s="9"/>
      <c r="K22" s="9"/>
    </row>
    <row r="23" spans="1:11" ht="27" customHeight="1">
      <c r="A23" s="9"/>
      <c r="B23" s="2" t="s">
        <v>13</v>
      </c>
      <c r="C23" s="88" t="s">
        <v>81</v>
      </c>
      <c r="D23" s="89"/>
      <c r="E23" s="89"/>
      <c r="F23" s="89"/>
      <c r="G23" s="89"/>
      <c r="H23" s="90"/>
      <c r="I23" s="9"/>
      <c r="J23" s="9"/>
      <c r="K23" s="9"/>
    </row>
    <row r="24" spans="1:11" ht="27" customHeight="1">
      <c r="A24" s="9"/>
      <c r="B24" s="2" t="s">
        <v>21</v>
      </c>
      <c r="C24" s="85" t="s">
        <v>32</v>
      </c>
      <c r="D24" s="86"/>
      <c r="E24" s="86"/>
      <c r="F24" s="86"/>
      <c r="G24" s="86"/>
      <c r="H24" s="86"/>
      <c r="I24" s="87"/>
      <c r="J24" s="9"/>
      <c r="K24" s="9"/>
    </row>
    <row r="25" spans="1:11" ht="27" customHeight="1">
      <c r="A25" s="9"/>
      <c r="B25" s="2" t="s">
        <v>20</v>
      </c>
      <c r="C25" s="2" t="s">
        <v>18</v>
      </c>
      <c r="D25" s="3" t="s">
        <v>83</v>
      </c>
      <c r="E25" s="2" t="s">
        <v>19</v>
      </c>
      <c r="F25" s="75">
        <v>9999999</v>
      </c>
      <c r="G25" s="75"/>
      <c r="H25" s="75"/>
      <c r="I25" s="9"/>
      <c r="J25" s="9"/>
      <c r="K25" s="9"/>
    </row>
    <row r="26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</sheetData>
  <sheetProtection algorithmName="SHA-512" hashValue="GNEAF96JdR0gFyGVuBUoCKVz6TMBhC0M91F3nkqxBnzHb67rAf61OLTTXIwDN2rk8Wlnz28MbsJdDMIaBLbAEw==" saltValue="Bw4xDQXDlqIEFyE4c+ywkg==" spinCount="100000" sheet="1" objects="1" scenarios="1"/>
  <mergeCells count="13">
    <mergeCell ref="F25:H25"/>
    <mergeCell ref="C19:I19"/>
    <mergeCell ref="C6:D6"/>
    <mergeCell ref="C9:F9"/>
    <mergeCell ref="C14:D14"/>
    <mergeCell ref="F14:G14"/>
    <mergeCell ref="C15:I15"/>
    <mergeCell ref="C16:I16"/>
    <mergeCell ref="C17:I17"/>
    <mergeCell ref="C18:I18"/>
    <mergeCell ref="C22:H22"/>
    <mergeCell ref="C23:H23"/>
    <mergeCell ref="C24:I24"/>
  </mergeCells>
  <phoneticPr fontId="1"/>
  <dataValidations count="7">
    <dataValidation type="list" allowBlank="1" showInputMessage="1" showErrorMessage="1" sqref="D25" xr:uid="{00000000-0002-0000-0000-000000000000}">
      <formula1>"普通,当座"</formula1>
    </dataValidation>
    <dataValidation type="whole" allowBlank="1" showInputMessage="1" showErrorMessage="1" sqref="F25:H25" xr:uid="{00000000-0002-0000-0000-000001000000}">
      <formula1>1</formula1>
      <formula2>9999999999</formula2>
    </dataValidation>
    <dataValidation type="textLength" allowBlank="1" showInputMessage="1" showErrorMessage="1" sqref="C14:D14" xr:uid="{00000000-0002-0000-0000-000002000000}">
      <formula1>3</formula1>
      <formula2>3</formula2>
    </dataValidation>
    <dataValidation type="textLength" allowBlank="1" showInputMessage="1" showErrorMessage="1" sqref="F14:G14" xr:uid="{00000000-0002-0000-0000-000003000000}">
      <formula1>4</formula1>
      <formula2>4</formula2>
    </dataValidation>
    <dataValidation type="whole" allowBlank="1" showInputMessage="1" showErrorMessage="1" sqref="C9:F9" xr:uid="{00000000-0002-0000-0000-000004000000}">
      <formula1>100000</formula1>
      <formula2>999999</formula2>
    </dataValidation>
    <dataValidation imeMode="halfKatakana" allowBlank="1" showDropDown="1" showInputMessage="1" showErrorMessage="1" sqref="C24:I24" xr:uid="{00000000-0002-0000-0000-000005000000}"/>
    <dataValidation type="list" allowBlank="1" showInputMessage="1" showErrorMessage="1" sqref="C6:D6" xr:uid="{00000000-0002-0000-0000-000006000000}">
      <formula1>"する,しない"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7233-1A44-4F4F-A7D2-DF0FD0F2A433}">
  <dimension ref="A1:DB401"/>
  <sheetViews>
    <sheetView showGridLines="0" tabSelected="1" topLeftCell="B1" zoomScaleNormal="100" workbookViewId="0">
      <selection activeCell="BD29" sqref="BD29"/>
    </sheetView>
  </sheetViews>
  <sheetFormatPr defaultRowHeight="13.5"/>
  <cols>
    <col min="1" max="1" width="9" style="9"/>
    <col min="2" max="2" width="7.875" style="1" customWidth="1"/>
    <col min="3" max="55" width="1.625" style="1" customWidth="1"/>
    <col min="56" max="85" width="1.625" style="9" customWidth="1"/>
    <col min="86" max="103" width="9" style="9"/>
    <col min="104" max="16384" width="9" style="1"/>
  </cols>
  <sheetData>
    <row r="1" spans="2:5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2:5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2:5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</row>
    <row r="4" spans="2:55" ht="12" customHeight="1">
      <c r="S4" s="439" t="s">
        <v>36</v>
      </c>
      <c r="T4" s="439"/>
      <c r="U4" s="439"/>
      <c r="V4" s="439"/>
      <c r="W4" s="439"/>
      <c r="X4" s="439"/>
      <c r="Y4" s="439"/>
      <c r="Z4" s="439"/>
      <c r="AA4" s="439"/>
      <c r="AB4" s="439"/>
      <c r="AC4" s="440"/>
      <c r="AD4" s="441" t="s">
        <v>35</v>
      </c>
      <c r="AE4" s="442"/>
      <c r="AF4" s="443"/>
      <c r="AP4" s="424" t="s">
        <v>31</v>
      </c>
      <c r="AQ4" s="425"/>
      <c r="AR4" s="425"/>
      <c r="AS4" s="425"/>
      <c r="AT4" s="425"/>
      <c r="AU4" s="426"/>
      <c r="AV4" s="4"/>
      <c r="AW4" s="447" t="s">
        <v>29</v>
      </c>
      <c r="AX4" s="447"/>
      <c r="AY4" s="5"/>
      <c r="AZ4" s="5"/>
      <c r="BA4" s="447" t="s">
        <v>28</v>
      </c>
      <c r="BB4" s="448"/>
    </row>
    <row r="5" spans="2:55" ht="12" customHeight="1"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/>
      <c r="AD5" s="444"/>
      <c r="AE5" s="445"/>
      <c r="AF5" s="446"/>
      <c r="AP5" s="427"/>
      <c r="AQ5" s="428"/>
      <c r="AR5" s="428"/>
      <c r="AS5" s="428"/>
      <c r="AT5" s="428"/>
      <c r="AU5" s="429"/>
      <c r="AV5" s="449">
        <v>10</v>
      </c>
      <c r="AW5" s="450"/>
      <c r="AX5" s="450"/>
      <c r="AY5" s="6" t="s">
        <v>27</v>
      </c>
      <c r="AZ5" s="450">
        <v>1</v>
      </c>
      <c r="BA5" s="450"/>
      <c r="BB5" s="451"/>
    </row>
    <row r="6" spans="2:55" ht="12" customHeight="1">
      <c r="B6" s="423" t="s">
        <v>42</v>
      </c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3"/>
      <c r="AC6" s="423"/>
      <c r="AP6" s="424" t="s">
        <v>30</v>
      </c>
      <c r="AQ6" s="425"/>
      <c r="AR6" s="425"/>
      <c r="AS6" s="425"/>
      <c r="AT6" s="425"/>
      <c r="AU6" s="426"/>
      <c r="AV6" s="430">
        <v>45230</v>
      </c>
      <c r="AW6" s="431"/>
      <c r="AX6" s="431"/>
      <c r="AY6" s="431"/>
      <c r="AZ6" s="431"/>
      <c r="BA6" s="431"/>
      <c r="BB6" s="432"/>
    </row>
    <row r="7" spans="2:55" ht="12" customHeight="1">
      <c r="B7" s="423"/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3"/>
      <c r="Y7" s="423"/>
      <c r="Z7" s="423"/>
      <c r="AA7" s="423"/>
      <c r="AB7" s="423"/>
      <c r="AC7" s="423"/>
      <c r="AP7" s="427"/>
      <c r="AQ7" s="428"/>
      <c r="AR7" s="428"/>
      <c r="AS7" s="428"/>
      <c r="AT7" s="428"/>
      <c r="AU7" s="429"/>
      <c r="AV7" s="433"/>
      <c r="AW7" s="434"/>
      <c r="AX7" s="434"/>
      <c r="AY7" s="434"/>
      <c r="AZ7" s="434"/>
      <c r="BA7" s="434"/>
      <c r="BB7" s="435"/>
    </row>
    <row r="8" spans="2:55" ht="5.0999999999999996" customHeight="1">
      <c r="AP8" s="7"/>
      <c r="AQ8" s="7"/>
      <c r="AR8" s="7"/>
      <c r="AS8" s="7"/>
      <c r="AT8" s="7"/>
      <c r="AU8" s="7"/>
      <c r="AV8" s="8"/>
      <c r="AW8" s="8"/>
      <c r="AX8" s="8"/>
      <c r="AY8" s="8"/>
      <c r="AZ8" s="8"/>
      <c r="BA8" s="8"/>
      <c r="BB8" s="8"/>
    </row>
    <row r="9" spans="2:55">
      <c r="B9" s="19" t="s">
        <v>43</v>
      </c>
      <c r="AD9" s="20" t="s">
        <v>80</v>
      </c>
    </row>
    <row r="10" spans="2:55">
      <c r="AC10" s="4"/>
      <c r="AD10" s="436" t="str">
        <f>IF(会社情報!$C$6="しない",会社情報!$C$14,"")</f>
        <v>956</v>
      </c>
      <c r="AE10" s="436"/>
      <c r="AF10" s="436"/>
      <c r="AG10" s="5" t="str">
        <f>IF(会社情報!$C$6="しない","-","")</f>
        <v>-</v>
      </c>
      <c r="AH10" s="436" t="str">
        <f>IF(会社情報!$C$6="しない",会社情報!$F$14,"")</f>
        <v>1937</v>
      </c>
      <c r="AI10" s="436"/>
      <c r="AJ10" s="43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16"/>
    </row>
    <row r="11" spans="2:55">
      <c r="AC11" s="17"/>
      <c r="AD11" s="437" t="str">
        <f>IF(会社情報!$C$6="しない",会社情報!$C$15,"")</f>
        <v>阿賀野市福井905番地</v>
      </c>
      <c r="AE11" s="437"/>
      <c r="AF11" s="437"/>
      <c r="AG11" s="437"/>
      <c r="AH11" s="437"/>
      <c r="AI11" s="437"/>
      <c r="AJ11" s="437"/>
      <c r="AK11" s="437"/>
      <c r="AL11" s="437"/>
      <c r="AM11" s="437"/>
      <c r="AN11" s="437"/>
      <c r="AO11" s="437"/>
      <c r="AP11" s="437"/>
      <c r="AQ11" s="437"/>
      <c r="AR11" s="437"/>
      <c r="AS11" s="437"/>
      <c r="AT11" s="437"/>
      <c r="AU11" s="437"/>
      <c r="AV11" s="437"/>
      <c r="AW11" s="437"/>
      <c r="AX11" s="437"/>
      <c r="AY11" s="437"/>
      <c r="AZ11" s="437"/>
      <c r="BA11" s="437"/>
      <c r="BB11" s="438"/>
    </row>
    <row r="12" spans="2:55">
      <c r="AC12" s="17"/>
      <c r="AD12" s="437"/>
      <c r="AE12" s="437"/>
      <c r="AF12" s="437"/>
      <c r="AG12" s="437"/>
      <c r="AH12" s="437"/>
      <c r="AI12" s="437"/>
      <c r="AJ12" s="437"/>
      <c r="AK12" s="437"/>
      <c r="AL12" s="437"/>
      <c r="AM12" s="437"/>
      <c r="AN12" s="437"/>
      <c r="AO12" s="437"/>
      <c r="AP12" s="437"/>
      <c r="AQ12" s="437"/>
      <c r="AR12" s="437"/>
      <c r="AS12" s="437"/>
      <c r="AT12" s="437"/>
      <c r="AU12" s="437"/>
      <c r="AV12" s="437"/>
      <c r="AW12" s="437"/>
      <c r="AX12" s="437"/>
      <c r="AY12" s="437"/>
      <c r="AZ12" s="437"/>
      <c r="BA12" s="437"/>
      <c r="BB12" s="438"/>
    </row>
    <row r="13" spans="2:55">
      <c r="B13" s="414" t="s">
        <v>37</v>
      </c>
      <c r="C13" s="414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293" t="s">
        <v>38</v>
      </c>
      <c r="P13" s="293"/>
      <c r="Q13" s="293"/>
      <c r="R13" s="416"/>
      <c r="S13" s="417"/>
      <c r="T13" s="418"/>
      <c r="U13" s="418"/>
      <c r="V13" s="418"/>
      <c r="W13" s="419"/>
      <c r="Y13" s="417"/>
      <c r="Z13" s="419"/>
      <c r="AC13" s="17"/>
      <c r="AD13" s="389" t="str">
        <f>IF(会社情報!$C$6="しない",会社情報!$C$16,"")</f>
        <v>小菅建設興業株式会社</v>
      </c>
      <c r="AE13" s="389"/>
      <c r="AF13" s="389"/>
      <c r="AG13" s="389"/>
      <c r="AH13" s="389"/>
      <c r="AI13" s="389"/>
      <c r="AJ13" s="389"/>
      <c r="AK13" s="389"/>
      <c r="AL13" s="389"/>
      <c r="AM13" s="389"/>
      <c r="AN13" s="389"/>
      <c r="AO13" s="389"/>
      <c r="AP13" s="389"/>
      <c r="AQ13" s="389"/>
      <c r="AR13" s="389"/>
      <c r="AS13" s="389"/>
      <c r="AT13" s="389"/>
      <c r="AU13" s="389"/>
      <c r="AV13" s="389"/>
      <c r="AW13" s="389"/>
      <c r="AX13" s="389"/>
      <c r="AY13" s="389"/>
      <c r="AZ13" s="389"/>
      <c r="BA13" s="389"/>
      <c r="BB13" s="390"/>
    </row>
    <row r="14" spans="2:55" ht="13.5" customHeight="1">
      <c r="B14" s="414"/>
      <c r="C14" s="414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293"/>
      <c r="P14" s="293"/>
      <c r="Q14" s="293"/>
      <c r="R14" s="416"/>
      <c r="S14" s="420"/>
      <c r="T14" s="421"/>
      <c r="U14" s="421"/>
      <c r="V14" s="421"/>
      <c r="W14" s="422"/>
      <c r="X14" s="1" t="s">
        <v>27</v>
      </c>
      <c r="Y14" s="420"/>
      <c r="Z14" s="422"/>
      <c r="AC14" s="17"/>
      <c r="AD14" s="389"/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  <c r="AS14" s="389"/>
      <c r="AT14" s="389"/>
      <c r="AU14" s="389"/>
      <c r="AV14" s="389"/>
      <c r="AW14" s="389"/>
      <c r="AX14" s="389"/>
      <c r="AY14" s="389"/>
      <c r="AZ14" s="389"/>
      <c r="BA14" s="389"/>
      <c r="BB14" s="390"/>
    </row>
    <row r="15" spans="2:55">
      <c r="D15" s="21"/>
      <c r="E15" s="21"/>
      <c r="F15" s="21"/>
      <c r="G15" s="21"/>
      <c r="AC15" s="17"/>
      <c r="AD15" s="389" t="str">
        <f>IF(会社情報!$C$6="しない",会社情報!$C$17,"")</f>
        <v>登録番号　　T　5110001011484</v>
      </c>
      <c r="AE15" s="389"/>
      <c r="AF15" s="389"/>
      <c r="AG15" s="389"/>
      <c r="AH15" s="389"/>
      <c r="AI15" s="389"/>
      <c r="AJ15" s="389"/>
      <c r="AK15" s="389"/>
      <c r="AL15" s="389"/>
      <c r="AM15" s="389"/>
      <c r="AN15" s="389"/>
      <c r="AO15" s="389"/>
      <c r="AP15" s="389"/>
      <c r="AQ15" s="389"/>
      <c r="AR15" s="389"/>
      <c r="AS15" s="389"/>
      <c r="AT15" s="389"/>
      <c r="AU15" s="389"/>
      <c r="AV15" s="389"/>
      <c r="AW15" s="389"/>
      <c r="AX15" s="389"/>
      <c r="AY15" s="389"/>
      <c r="AZ15" s="389"/>
      <c r="BA15" s="389"/>
      <c r="BB15" s="390"/>
    </row>
    <row r="16" spans="2:55">
      <c r="AC16" s="17"/>
      <c r="AD16" s="389" t="str">
        <f>IF(会社情報!$C$6="しない","TEL "&amp;会社情報!$C$18,"")</f>
        <v>TEL 0250-62-0505</v>
      </c>
      <c r="AE16" s="389"/>
      <c r="AF16" s="389"/>
      <c r="AG16" s="389"/>
      <c r="AH16" s="389"/>
      <c r="AI16" s="389"/>
      <c r="AJ16" s="389"/>
      <c r="AK16" s="389"/>
      <c r="AL16" s="389"/>
      <c r="AM16" s="389"/>
      <c r="AN16" s="389"/>
      <c r="AO16" s="389"/>
      <c r="AP16" s="389"/>
      <c r="AQ16" s="389"/>
      <c r="AR16" s="389"/>
      <c r="AS16" s="389"/>
      <c r="AT16" s="389"/>
      <c r="AU16" s="389"/>
      <c r="AV16" s="389"/>
      <c r="AW16" s="389"/>
      <c r="AX16" s="389"/>
      <c r="AY16" s="389"/>
      <c r="AZ16" s="389"/>
      <c r="BA16" s="389"/>
      <c r="BB16" s="390"/>
    </row>
    <row r="17" spans="2:103">
      <c r="AC17" s="18"/>
      <c r="AD17" s="391" t="str">
        <f>IF(会社情報!$C$6="しない","FAX "&amp;会社情報!$C$19,"")</f>
        <v>FAX 0250-62-1711</v>
      </c>
      <c r="AE17" s="391"/>
      <c r="AF17" s="391"/>
      <c r="AG17" s="391"/>
      <c r="AH17" s="391"/>
      <c r="AI17" s="391"/>
      <c r="AJ17" s="391"/>
      <c r="AK17" s="391"/>
      <c r="AL17" s="391"/>
      <c r="AM17" s="391"/>
      <c r="AN17" s="391"/>
      <c r="AO17" s="391"/>
      <c r="AP17" s="391"/>
      <c r="AQ17" s="391"/>
      <c r="AR17" s="391"/>
      <c r="AS17" s="391"/>
      <c r="AT17" s="391"/>
      <c r="AU17" s="391"/>
      <c r="AV17" s="391"/>
      <c r="AW17" s="391"/>
      <c r="AX17" s="391"/>
      <c r="AY17" s="391"/>
      <c r="AZ17" s="391"/>
      <c r="BA17" s="391"/>
      <c r="BB17" s="392"/>
    </row>
    <row r="18" spans="2:103" ht="5.0999999999999996" customHeight="1" thickBot="1"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</row>
    <row r="19" spans="2:103" ht="9.9499999999999993" customHeight="1" thickTop="1">
      <c r="C19" s="393" t="s">
        <v>74</v>
      </c>
      <c r="D19" s="394"/>
      <c r="E19" s="394"/>
      <c r="F19" s="394"/>
      <c r="G19" s="394"/>
      <c r="H19" s="394"/>
      <c r="I19" s="394"/>
      <c r="J19" s="394"/>
      <c r="K19" s="394"/>
      <c r="L19" s="394"/>
      <c r="M19" s="399" t="str">
        <f>AO50</f>
        <v/>
      </c>
      <c r="N19" s="400"/>
      <c r="O19" s="400"/>
      <c r="P19" s="400"/>
      <c r="Q19" s="400"/>
      <c r="R19" s="400"/>
      <c r="S19" s="400"/>
      <c r="T19" s="400"/>
      <c r="U19" s="400"/>
      <c r="V19" s="401"/>
      <c r="AD19" s="13"/>
      <c r="AE19" s="373" t="s">
        <v>2</v>
      </c>
      <c r="AF19" s="373"/>
      <c r="AG19" s="373"/>
      <c r="AH19" s="373"/>
      <c r="AI19" s="373"/>
      <c r="AJ19" s="373"/>
      <c r="AK19" s="373"/>
      <c r="AL19" s="373"/>
      <c r="AM19" s="408">
        <f>IF(会社情報!C9&gt;0,会社情報!$C$9,"")</f>
        <v>100001</v>
      </c>
      <c r="AN19" s="409"/>
      <c r="AO19" s="409"/>
      <c r="AP19" s="409"/>
      <c r="AQ19" s="409"/>
      <c r="AR19" s="409"/>
      <c r="AS19" s="409"/>
      <c r="AT19" s="409"/>
      <c r="AU19" s="409"/>
      <c r="AV19" s="409"/>
      <c r="AW19" s="409"/>
      <c r="AX19" s="409"/>
      <c r="AY19" s="409"/>
      <c r="AZ19" s="409"/>
      <c r="BA19" s="409"/>
      <c r="BB19" s="410"/>
    </row>
    <row r="20" spans="2:103" ht="9.9499999999999993" customHeight="1">
      <c r="C20" s="395"/>
      <c r="D20" s="396"/>
      <c r="E20" s="396"/>
      <c r="F20" s="396"/>
      <c r="G20" s="396"/>
      <c r="H20" s="396"/>
      <c r="I20" s="396"/>
      <c r="J20" s="396"/>
      <c r="K20" s="396"/>
      <c r="L20" s="396"/>
      <c r="M20" s="402"/>
      <c r="N20" s="403"/>
      <c r="O20" s="403"/>
      <c r="P20" s="403"/>
      <c r="Q20" s="403"/>
      <c r="R20" s="403"/>
      <c r="S20" s="403"/>
      <c r="T20" s="403"/>
      <c r="U20" s="403"/>
      <c r="V20" s="404"/>
      <c r="AD20" s="13"/>
      <c r="AE20" s="380"/>
      <c r="AF20" s="380"/>
      <c r="AG20" s="380"/>
      <c r="AH20" s="380"/>
      <c r="AI20" s="380"/>
      <c r="AJ20" s="380"/>
      <c r="AK20" s="380"/>
      <c r="AL20" s="380"/>
      <c r="AM20" s="411"/>
      <c r="AN20" s="412"/>
      <c r="AO20" s="412"/>
      <c r="AP20" s="412"/>
      <c r="AQ20" s="412"/>
      <c r="AR20" s="412"/>
      <c r="AS20" s="412"/>
      <c r="AT20" s="412"/>
      <c r="AU20" s="412"/>
      <c r="AV20" s="412"/>
      <c r="AW20" s="412"/>
      <c r="AX20" s="412"/>
      <c r="AY20" s="412"/>
      <c r="AZ20" s="412"/>
      <c r="BA20" s="412"/>
      <c r="BB20" s="413"/>
    </row>
    <row r="21" spans="2:103" ht="9.9499999999999993" customHeight="1" thickBot="1">
      <c r="C21" s="397"/>
      <c r="D21" s="398"/>
      <c r="E21" s="398"/>
      <c r="F21" s="398"/>
      <c r="G21" s="398"/>
      <c r="H21" s="398"/>
      <c r="I21" s="398"/>
      <c r="J21" s="398"/>
      <c r="K21" s="398"/>
      <c r="L21" s="398"/>
      <c r="M21" s="405"/>
      <c r="N21" s="406"/>
      <c r="O21" s="406"/>
      <c r="P21" s="406"/>
      <c r="Q21" s="406"/>
      <c r="R21" s="406"/>
      <c r="S21" s="406"/>
      <c r="T21" s="406"/>
      <c r="U21" s="406"/>
      <c r="V21" s="40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</row>
    <row r="22" spans="2:103" ht="9.9499999999999993" customHeight="1" thickTop="1">
      <c r="AB22" s="372" t="s">
        <v>10</v>
      </c>
      <c r="AC22" s="372"/>
      <c r="AD22" s="372"/>
      <c r="AE22" s="372"/>
      <c r="AF22" s="372"/>
      <c r="AG22" s="372"/>
      <c r="AH22" s="374" t="str">
        <f>IF(会社情報!$C$6="しない",CONCATENATE(会社情報!$C$22,会社情報!$C$23),"")</f>
        <v>第四北越銀行水原中央支店</v>
      </c>
      <c r="AI22" s="374"/>
      <c r="AJ22" s="374"/>
      <c r="AK22" s="374"/>
      <c r="AL22" s="374"/>
      <c r="AM22" s="374"/>
      <c r="AN22" s="374"/>
      <c r="AO22" s="374"/>
      <c r="AP22" s="374"/>
      <c r="AQ22" s="374"/>
      <c r="AR22" s="374"/>
      <c r="AS22" s="374"/>
      <c r="AT22" s="374"/>
      <c r="AU22" s="374"/>
      <c r="AV22" s="374"/>
      <c r="AW22" s="374"/>
      <c r="AX22" s="374"/>
      <c r="AY22" s="374"/>
      <c r="AZ22" s="374"/>
      <c r="BA22" s="374"/>
      <c r="BB22" s="374"/>
      <c r="BC22" s="13"/>
      <c r="BD22" s="25"/>
    </row>
    <row r="23" spans="2:103" ht="9.9499999999999993" customHeight="1">
      <c r="AB23" s="373"/>
      <c r="AC23" s="373"/>
      <c r="AD23" s="373"/>
      <c r="AE23" s="373"/>
      <c r="AF23" s="373"/>
      <c r="AG23" s="373"/>
      <c r="AH23" s="375"/>
      <c r="AI23" s="375"/>
      <c r="AJ23" s="375"/>
      <c r="AK23" s="375"/>
      <c r="AL23" s="375"/>
      <c r="AM23" s="375"/>
      <c r="AN23" s="375"/>
      <c r="AO23" s="375"/>
      <c r="AP23" s="375"/>
      <c r="AQ23" s="375"/>
      <c r="AR23" s="375"/>
      <c r="AS23" s="375"/>
      <c r="AT23" s="375"/>
      <c r="AU23" s="375"/>
      <c r="AV23" s="375"/>
      <c r="AW23" s="375"/>
      <c r="AX23" s="375"/>
      <c r="AY23" s="375"/>
      <c r="AZ23" s="375"/>
      <c r="BA23" s="375"/>
      <c r="BB23" s="375"/>
      <c r="BC23" s="13"/>
      <c r="BD23" s="25"/>
    </row>
    <row r="24" spans="2:103" ht="9.9499999999999993" customHeight="1">
      <c r="AB24" s="376" t="s">
        <v>40</v>
      </c>
      <c r="AC24" s="376"/>
      <c r="AD24" s="376"/>
      <c r="AE24" s="376"/>
      <c r="AF24" s="376"/>
      <c r="AG24" s="376"/>
      <c r="AH24" s="378" t="str">
        <f>IF(会社情報!$C$6="しない",会社情報!$C$24,"")</f>
        <v>ｺｽｹﾞｹﾝｾﾂｺｳｷﾞｮｳｶﾌﾞｼｷｶﾞｲｼ</v>
      </c>
      <c r="AI24" s="378"/>
      <c r="AJ24" s="378"/>
      <c r="AK24" s="378"/>
      <c r="AL24" s="378"/>
      <c r="AM24" s="378"/>
      <c r="AN24" s="378"/>
      <c r="AO24" s="378"/>
      <c r="AP24" s="378"/>
      <c r="AQ24" s="378"/>
      <c r="AR24" s="378"/>
      <c r="AS24" s="378"/>
      <c r="AT24" s="378"/>
      <c r="AU24" s="378"/>
      <c r="AV24" s="378"/>
      <c r="AW24" s="378"/>
      <c r="AX24" s="378"/>
      <c r="AY24" s="378"/>
      <c r="AZ24" s="378"/>
      <c r="BA24" s="378"/>
      <c r="BB24" s="378"/>
    </row>
    <row r="25" spans="2:103" ht="9.9499999999999993" customHeight="1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AB25" s="377"/>
      <c r="AC25" s="377"/>
      <c r="AD25" s="377"/>
      <c r="AE25" s="377"/>
      <c r="AF25" s="377"/>
      <c r="AG25" s="377"/>
      <c r="AH25" s="379"/>
      <c r="AI25" s="379"/>
      <c r="AJ25" s="379"/>
      <c r="AK25" s="379"/>
      <c r="AL25" s="379"/>
      <c r="AM25" s="379"/>
      <c r="AN25" s="379"/>
      <c r="AO25" s="379"/>
      <c r="AP25" s="379"/>
      <c r="AQ25" s="379"/>
      <c r="AR25" s="379"/>
      <c r="AS25" s="379"/>
      <c r="AT25" s="379"/>
      <c r="AU25" s="379"/>
      <c r="AV25" s="379"/>
      <c r="AW25" s="379"/>
      <c r="AX25" s="379"/>
      <c r="AY25" s="379"/>
      <c r="AZ25" s="379"/>
      <c r="BA25" s="379"/>
      <c r="BB25" s="379"/>
    </row>
    <row r="26" spans="2:103" ht="9.9499999999999993" customHeight="1">
      <c r="B26" s="22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AB26" s="380" t="s">
        <v>14</v>
      </c>
      <c r="AC26" s="380"/>
      <c r="AD26" s="380"/>
      <c r="AE26" s="380"/>
      <c r="AF26" s="380"/>
      <c r="AG26" s="380"/>
      <c r="AH26" s="381" t="s">
        <v>18</v>
      </c>
      <c r="AI26" s="381"/>
      <c r="AJ26" s="381"/>
      <c r="AK26" s="380" t="str">
        <f>IF(会社情報!$C$6="しない",会社情報!$D$25,"")</f>
        <v>当座</v>
      </c>
      <c r="AL26" s="380"/>
      <c r="AM26" s="380"/>
      <c r="AN26" s="381" t="s">
        <v>19</v>
      </c>
      <c r="AO26" s="381"/>
      <c r="AP26" s="381"/>
      <c r="AQ26" s="383">
        <f>IF(会社情報!$C$6="しない",会社情報!$F$25,"")</f>
        <v>9999999</v>
      </c>
      <c r="AR26" s="384"/>
      <c r="AS26" s="384"/>
      <c r="AT26" s="384"/>
      <c r="AU26" s="384"/>
      <c r="AV26" s="384"/>
      <c r="AW26" s="384"/>
      <c r="AX26" s="384"/>
      <c r="AY26" s="384"/>
      <c r="AZ26" s="384"/>
      <c r="BA26" s="384"/>
      <c r="BB26" s="385"/>
    </row>
    <row r="27" spans="2:103" ht="14.25">
      <c r="B27" s="22" t="s">
        <v>93</v>
      </c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AB27" s="372"/>
      <c r="AC27" s="372"/>
      <c r="AD27" s="372"/>
      <c r="AE27" s="372"/>
      <c r="AF27" s="372"/>
      <c r="AG27" s="372"/>
      <c r="AH27" s="382"/>
      <c r="AI27" s="382"/>
      <c r="AJ27" s="382"/>
      <c r="AK27" s="372"/>
      <c r="AL27" s="372"/>
      <c r="AM27" s="372"/>
      <c r="AN27" s="382"/>
      <c r="AO27" s="382"/>
      <c r="AP27" s="382"/>
      <c r="AQ27" s="386"/>
      <c r="AR27" s="387"/>
      <c r="AS27" s="387"/>
      <c r="AT27" s="387"/>
      <c r="AU27" s="387"/>
      <c r="AV27" s="387"/>
      <c r="AW27" s="387"/>
      <c r="AX27" s="387"/>
      <c r="AY27" s="387"/>
      <c r="AZ27" s="387"/>
      <c r="BA27" s="387"/>
      <c r="BB27" s="388"/>
    </row>
    <row r="28" spans="2:103" ht="3.95" customHeight="1" thickBot="1"/>
    <row r="29" spans="2:103" ht="15" thickTop="1" thickBot="1">
      <c r="B29" s="60" t="s">
        <v>78</v>
      </c>
      <c r="C29" s="365" t="s">
        <v>22</v>
      </c>
      <c r="D29" s="366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7" t="s">
        <v>85</v>
      </c>
      <c r="W29" s="368"/>
      <c r="X29" s="369"/>
      <c r="Y29" s="370" t="s">
        <v>79</v>
      </c>
      <c r="Z29" s="368"/>
      <c r="AA29" s="369"/>
      <c r="AB29" s="365" t="s">
        <v>23</v>
      </c>
      <c r="AC29" s="366"/>
      <c r="AD29" s="371"/>
      <c r="AE29" s="353" t="s">
        <v>24</v>
      </c>
      <c r="AF29" s="353"/>
      <c r="AG29" s="353"/>
      <c r="AH29" s="353"/>
      <c r="AI29" s="353"/>
      <c r="AJ29" s="353" t="s">
        <v>25</v>
      </c>
      <c r="AK29" s="353"/>
      <c r="AL29" s="353"/>
      <c r="AM29" s="353"/>
      <c r="AN29" s="353"/>
      <c r="AO29" s="353" t="s">
        <v>26</v>
      </c>
      <c r="AP29" s="353"/>
      <c r="AQ29" s="353"/>
      <c r="AR29" s="353"/>
      <c r="AS29" s="353"/>
      <c r="AT29" s="354"/>
      <c r="AU29" s="9"/>
      <c r="AV29" s="9"/>
      <c r="AW29" s="9"/>
      <c r="AX29" s="9"/>
      <c r="AY29" s="9"/>
      <c r="AZ29" s="9"/>
      <c r="BA29" s="9"/>
      <c r="BB29" s="9"/>
      <c r="BC29" s="9"/>
      <c r="CQ29" s="1"/>
      <c r="CR29" s="1"/>
      <c r="CS29" s="1"/>
      <c r="CT29" s="1"/>
      <c r="CU29" s="1"/>
      <c r="CV29" s="1"/>
      <c r="CW29" s="1"/>
      <c r="CX29" s="1"/>
      <c r="CY29" s="1"/>
    </row>
    <row r="30" spans="2:103" ht="21.95" customHeight="1" thickTop="1">
      <c r="B30" s="61"/>
      <c r="C30" s="355"/>
      <c r="D30" s="355"/>
      <c r="E30" s="355"/>
      <c r="F30" s="355"/>
      <c r="G30" s="355"/>
      <c r="H30" s="355"/>
      <c r="I30" s="355"/>
      <c r="J30" s="355"/>
      <c r="K30" s="355"/>
      <c r="L30" s="355"/>
      <c r="M30" s="355"/>
      <c r="N30" s="355"/>
      <c r="O30" s="355"/>
      <c r="P30" s="355"/>
      <c r="Q30" s="355"/>
      <c r="R30" s="355"/>
      <c r="S30" s="355"/>
      <c r="T30" s="355"/>
      <c r="U30" s="356"/>
      <c r="V30" s="357"/>
      <c r="W30" s="358"/>
      <c r="X30" s="359"/>
      <c r="Y30" s="360" t="str">
        <f>IF(V30=8%,"※","")</f>
        <v/>
      </c>
      <c r="Z30" s="361"/>
      <c r="AA30" s="362"/>
      <c r="AB30" s="363"/>
      <c r="AC30" s="363"/>
      <c r="AD30" s="363"/>
      <c r="AE30" s="364"/>
      <c r="AF30" s="364"/>
      <c r="AG30" s="364"/>
      <c r="AH30" s="364"/>
      <c r="AI30" s="364"/>
      <c r="AJ30" s="364"/>
      <c r="AK30" s="364"/>
      <c r="AL30" s="364"/>
      <c r="AM30" s="364"/>
      <c r="AN30" s="364"/>
      <c r="AO30" s="341" t="str">
        <f>IF(AJ30="","",ROUND(AE30*AJ30,0.1))</f>
        <v/>
      </c>
      <c r="AP30" s="341"/>
      <c r="AQ30" s="341"/>
      <c r="AR30" s="341"/>
      <c r="AS30" s="341"/>
      <c r="AT30" s="342"/>
      <c r="AU30" s="9"/>
      <c r="AV30" s="9"/>
      <c r="AW30" s="9"/>
      <c r="AX30" s="9"/>
      <c r="AY30" s="9"/>
      <c r="AZ30" s="9"/>
      <c r="BA30" s="9"/>
      <c r="BB30" s="9"/>
      <c r="BC30" s="9"/>
      <c r="CQ30" s="1"/>
      <c r="CR30" s="1"/>
      <c r="CS30" s="1"/>
      <c r="CT30" s="1"/>
      <c r="CU30" s="1"/>
      <c r="CV30" s="1"/>
      <c r="CW30" s="1"/>
      <c r="CX30" s="1"/>
      <c r="CY30" s="1"/>
    </row>
    <row r="31" spans="2:103" ht="21.95" customHeight="1">
      <c r="B31" s="62"/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3"/>
      <c r="Q31" s="343"/>
      <c r="R31" s="343"/>
      <c r="S31" s="343"/>
      <c r="T31" s="343"/>
      <c r="U31" s="344"/>
      <c r="V31" s="345"/>
      <c r="W31" s="346"/>
      <c r="X31" s="347"/>
      <c r="Y31" s="348" t="str">
        <f t="shared" ref="Y31:Y42" si="0">IF(V31=8%,"※","")</f>
        <v/>
      </c>
      <c r="Z31" s="349"/>
      <c r="AA31" s="350"/>
      <c r="AB31" s="351"/>
      <c r="AC31" s="351"/>
      <c r="AD31" s="351"/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41" t="str">
        <f>IF(AJ31="","",ROUND(AE31*AJ31,0.1))</f>
        <v/>
      </c>
      <c r="AP31" s="341"/>
      <c r="AQ31" s="341"/>
      <c r="AR31" s="341"/>
      <c r="AS31" s="341"/>
      <c r="AT31" s="342"/>
      <c r="AU31" s="9"/>
      <c r="AV31" s="9"/>
      <c r="AW31" s="9"/>
      <c r="AX31" s="9"/>
      <c r="AY31" s="9"/>
      <c r="AZ31" s="9"/>
      <c r="BA31" s="9"/>
      <c r="BB31" s="9"/>
      <c r="BC31" s="9"/>
      <c r="CQ31" s="1"/>
      <c r="CR31" s="1"/>
      <c r="CS31" s="1"/>
      <c r="CT31" s="1"/>
      <c r="CU31" s="1"/>
      <c r="CV31" s="1"/>
      <c r="CW31" s="1"/>
      <c r="CX31" s="1"/>
      <c r="CY31" s="1"/>
    </row>
    <row r="32" spans="2:103" ht="21.95" customHeight="1">
      <c r="B32" s="62"/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4"/>
      <c r="V32" s="345"/>
      <c r="W32" s="346"/>
      <c r="X32" s="347"/>
      <c r="Y32" s="348" t="str">
        <f>IF(V32=8%,"※","")</f>
        <v/>
      </c>
      <c r="Z32" s="349"/>
      <c r="AA32" s="350"/>
      <c r="AB32" s="351"/>
      <c r="AC32" s="351"/>
      <c r="AD32" s="351"/>
      <c r="AE32" s="352"/>
      <c r="AF32" s="352"/>
      <c r="AG32" s="352"/>
      <c r="AH32" s="352"/>
      <c r="AI32" s="352"/>
      <c r="AJ32" s="352"/>
      <c r="AK32" s="352"/>
      <c r="AL32" s="352"/>
      <c r="AM32" s="352"/>
      <c r="AN32" s="352"/>
      <c r="AO32" s="341" t="str">
        <f>IF(AJ32="","",ROUND(AE32*AJ32,0.1))</f>
        <v/>
      </c>
      <c r="AP32" s="341"/>
      <c r="AQ32" s="341"/>
      <c r="AR32" s="341"/>
      <c r="AS32" s="341"/>
      <c r="AT32" s="342"/>
      <c r="AU32" s="9"/>
      <c r="AV32" s="9"/>
      <c r="AW32" s="9"/>
      <c r="AX32" s="9"/>
      <c r="AY32" s="9"/>
      <c r="AZ32" s="9"/>
      <c r="BA32" s="9"/>
      <c r="BB32" s="9"/>
      <c r="BC32" s="9"/>
      <c r="CQ32" s="1"/>
      <c r="CR32" s="1"/>
      <c r="CS32" s="1"/>
      <c r="CT32" s="1"/>
      <c r="CU32" s="1"/>
      <c r="CV32" s="1"/>
      <c r="CW32" s="1"/>
      <c r="CX32" s="1"/>
      <c r="CY32" s="1"/>
    </row>
    <row r="33" spans="2:103" ht="21.95" customHeight="1">
      <c r="B33" s="62"/>
      <c r="C33" s="343"/>
      <c r="D33" s="343"/>
      <c r="E33" s="343"/>
      <c r="F33" s="343"/>
      <c r="G33" s="343"/>
      <c r="H33" s="343"/>
      <c r="I33" s="343"/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4"/>
      <c r="V33" s="345"/>
      <c r="W33" s="346"/>
      <c r="X33" s="347"/>
      <c r="Y33" s="348" t="str">
        <f t="shared" ref="Y33" si="1">IF(V33=8%,"※","")</f>
        <v/>
      </c>
      <c r="Z33" s="349"/>
      <c r="AA33" s="350"/>
      <c r="AB33" s="351"/>
      <c r="AC33" s="351"/>
      <c r="AD33" s="351"/>
      <c r="AE33" s="352"/>
      <c r="AF33" s="352"/>
      <c r="AG33" s="352"/>
      <c r="AH33" s="352"/>
      <c r="AI33" s="352"/>
      <c r="AJ33" s="352"/>
      <c r="AK33" s="352"/>
      <c r="AL33" s="352"/>
      <c r="AM33" s="352"/>
      <c r="AN33" s="352"/>
      <c r="AO33" s="341" t="str">
        <f t="shared" ref="AO33:AO42" si="2">IF(AJ33="","",ROUND(AE33*AJ33,0.1))</f>
        <v/>
      </c>
      <c r="AP33" s="341"/>
      <c r="AQ33" s="341"/>
      <c r="AR33" s="341"/>
      <c r="AS33" s="341"/>
      <c r="AT33" s="342"/>
      <c r="AU33" s="9"/>
      <c r="AV33" s="9"/>
      <c r="AW33" s="9"/>
      <c r="AX33" s="9"/>
      <c r="AY33" s="9"/>
      <c r="AZ33" s="9"/>
      <c r="BA33" s="9"/>
      <c r="BB33" s="9"/>
      <c r="BC33" s="9"/>
      <c r="CQ33" s="1"/>
      <c r="CR33" s="1"/>
      <c r="CS33" s="1"/>
      <c r="CT33" s="1"/>
      <c r="CU33" s="1"/>
      <c r="CV33" s="1"/>
      <c r="CW33" s="1"/>
      <c r="CX33" s="1"/>
      <c r="CY33" s="1"/>
    </row>
    <row r="34" spans="2:103" ht="21.95" customHeight="1">
      <c r="B34" s="62"/>
      <c r="C34" s="343"/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4"/>
      <c r="V34" s="345"/>
      <c r="W34" s="346"/>
      <c r="X34" s="347"/>
      <c r="Y34" s="348" t="str">
        <f t="shared" si="0"/>
        <v/>
      </c>
      <c r="Z34" s="349"/>
      <c r="AA34" s="350"/>
      <c r="AB34" s="351"/>
      <c r="AC34" s="351"/>
      <c r="AD34" s="351"/>
      <c r="AE34" s="352"/>
      <c r="AF34" s="352"/>
      <c r="AG34" s="352"/>
      <c r="AH34" s="352"/>
      <c r="AI34" s="352"/>
      <c r="AJ34" s="352"/>
      <c r="AK34" s="352"/>
      <c r="AL34" s="352"/>
      <c r="AM34" s="352"/>
      <c r="AN34" s="352"/>
      <c r="AO34" s="341" t="str">
        <f t="shared" si="2"/>
        <v/>
      </c>
      <c r="AP34" s="341"/>
      <c r="AQ34" s="341"/>
      <c r="AR34" s="341"/>
      <c r="AS34" s="341"/>
      <c r="AT34" s="342"/>
      <c r="AU34" s="9"/>
      <c r="AV34" s="9"/>
      <c r="AW34" s="9"/>
      <c r="AX34" s="9"/>
      <c r="AY34" s="9"/>
      <c r="AZ34" s="9"/>
      <c r="BA34" s="9"/>
      <c r="BB34" s="9"/>
      <c r="BC34" s="9"/>
      <c r="CQ34" s="1"/>
      <c r="CR34" s="1"/>
      <c r="CS34" s="1"/>
      <c r="CT34" s="1"/>
      <c r="CU34" s="1"/>
      <c r="CV34" s="1"/>
      <c r="CW34" s="1"/>
      <c r="CX34" s="1"/>
      <c r="CY34" s="1"/>
    </row>
    <row r="35" spans="2:103" ht="21.95" customHeight="1">
      <c r="B35" s="62"/>
      <c r="C35" s="343"/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4"/>
      <c r="V35" s="345"/>
      <c r="W35" s="346"/>
      <c r="X35" s="347"/>
      <c r="Y35" s="348" t="str">
        <f t="shared" si="0"/>
        <v/>
      </c>
      <c r="Z35" s="349"/>
      <c r="AA35" s="350"/>
      <c r="AB35" s="351"/>
      <c r="AC35" s="351"/>
      <c r="AD35" s="351"/>
      <c r="AE35" s="352"/>
      <c r="AF35" s="352"/>
      <c r="AG35" s="352"/>
      <c r="AH35" s="352"/>
      <c r="AI35" s="352"/>
      <c r="AJ35" s="352"/>
      <c r="AK35" s="352"/>
      <c r="AL35" s="352"/>
      <c r="AM35" s="352"/>
      <c r="AN35" s="352"/>
      <c r="AO35" s="341" t="str">
        <f t="shared" si="2"/>
        <v/>
      </c>
      <c r="AP35" s="341"/>
      <c r="AQ35" s="341"/>
      <c r="AR35" s="341"/>
      <c r="AS35" s="341"/>
      <c r="AT35" s="342"/>
      <c r="AU35" s="9"/>
      <c r="AV35" s="9"/>
      <c r="AW35" s="9"/>
      <c r="AX35" s="9"/>
      <c r="AY35" s="9"/>
      <c r="AZ35" s="9"/>
      <c r="BA35" s="9"/>
      <c r="BB35" s="9"/>
      <c r="BC35" s="9"/>
      <c r="CQ35" s="1"/>
      <c r="CR35" s="1"/>
      <c r="CS35" s="1"/>
      <c r="CT35" s="1"/>
      <c r="CU35" s="1"/>
      <c r="CV35" s="1"/>
      <c r="CW35" s="1"/>
      <c r="CX35" s="1"/>
      <c r="CY35" s="1"/>
    </row>
    <row r="36" spans="2:103" ht="21.95" customHeight="1">
      <c r="B36" s="62"/>
      <c r="C36" s="343"/>
      <c r="D36" s="343"/>
      <c r="E36" s="343"/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4"/>
      <c r="V36" s="345"/>
      <c r="W36" s="346"/>
      <c r="X36" s="347"/>
      <c r="Y36" s="348" t="str">
        <f t="shared" si="0"/>
        <v/>
      </c>
      <c r="Z36" s="349"/>
      <c r="AA36" s="350"/>
      <c r="AB36" s="351"/>
      <c r="AC36" s="351"/>
      <c r="AD36" s="351"/>
      <c r="AE36" s="352"/>
      <c r="AF36" s="352"/>
      <c r="AG36" s="352"/>
      <c r="AH36" s="352"/>
      <c r="AI36" s="352"/>
      <c r="AJ36" s="352"/>
      <c r="AK36" s="352"/>
      <c r="AL36" s="352"/>
      <c r="AM36" s="352"/>
      <c r="AN36" s="352"/>
      <c r="AO36" s="341" t="str">
        <f t="shared" si="2"/>
        <v/>
      </c>
      <c r="AP36" s="341"/>
      <c r="AQ36" s="341"/>
      <c r="AR36" s="341"/>
      <c r="AS36" s="341"/>
      <c r="AT36" s="342"/>
      <c r="AU36" s="9"/>
      <c r="AV36" s="9"/>
      <c r="AW36" s="9"/>
      <c r="AX36" s="9"/>
      <c r="AY36" s="9"/>
      <c r="AZ36" s="9"/>
      <c r="BA36" s="9"/>
      <c r="BB36" s="9"/>
      <c r="BC36" s="9"/>
      <c r="CQ36" s="1"/>
      <c r="CR36" s="1"/>
      <c r="CS36" s="1"/>
      <c r="CT36" s="1"/>
      <c r="CU36" s="1"/>
      <c r="CV36" s="1"/>
      <c r="CW36" s="1"/>
      <c r="CX36" s="1"/>
      <c r="CY36" s="1"/>
    </row>
    <row r="37" spans="2:103" ht="21.95" customHeight="1">
      <c r="B37" s="62"/>
      <c r="C37" s="343"/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4"/>
      <c r="V37" s="345"/>
      <c r="W37" s="346"/>
      <c r="X37" s="347"/>
      <c r="Y37" s="348" t="str">
        <f t="shared" si="0"/>
        <v/>
      </c>
      <c r="Z37" s="349"/>
      <c r="AA37" s="350"/>
      <c r="AB37" s="351"/>
      <c r="AC37" s="351"/>
      <c r="AD37" s="351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41" t="str">
        <f t="shared" si="2"/>
        <v/>
      </c>
      <c r="AP37" s="341"/>
      <c r="AQ37" s="341"/>
      <c r="AR37" s="341"/>
      <c r="AS37" s="341"/>
      <c r="AT37" s="342"/>
      <c r="AU37" s="9"/>
      <c r="AV37" s="9"/>
      <c r="AW37" s="9"/>
      <c r="AX37" s="9"/>
      <c r="AY37" s="9"/>
      <c r="AZ37" s="9"/>
      <c r="BA37" s="9"/>
      <c r="BB37" s="9"/>
      <c r="BC37" s="9"/>
      <c r="CQ37" s="1"/>
      <c r="CR37" s="1"/>
      <c r="CS37" s="1"/>
      <c r="CT37" s="1"/>
      <c r="CU37" s="1"/>
      <c r="CV37" s="1"/>
      <c r="CW37" s="1"/>
      <c r="CX37" s="1"/>
      <c r="CY37" s="1"/>
    </row>
    <row r="38" spans="2:103" ht="21.95" customHeight="1">
      <c r="B38" s="62"/>
      <c r="C38" s="343"/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343"/>
      <c r="T38" s="343"/>
      <c r="U38" s="344"/>
      <c r="V38" s="345"/>
      <c r="W38" s="346"/>
      <c r="X38" s="347"/>
      <c r="Y38" s="348" t="str">
        <f t="shared" si="0"/>
        <v/>
      </c>
      <c r="Z38" s="349"/>
      <c r="AA38" s="350"/>
      <c r="AB38" s="351"/>
      <c r="AC38" s="351"/>
      <c r="AD38" s="351"/>
      <c r="AE38" s="352"/>
      <c r="AF38" s="352"/>
      <c r="AG38" s="352"/>
      <c r="AH38" s="352"/>
      <c r="AI38" s="352"/>
      <c r="AJ38" s="352"/>
      <c r="AK38" s="352"/>
      <c r="AL38" s="352"/>
      <c r="AM38" s="352"/>
      <c r="AN38" s="352"/>
      <c r="AO38" s="341" t="str">
        <f t="shared" si="2"/>
        <v/>
      </c>
      <c r="AP38" s="341"/>
      <c r="AQ38" s="341"/>
      <c r="AR38" s="341"/>
      <c r="AS38" s="341"/>
      <c r="AT38" s="342"/>
      <c r="AU38" s="9"/>
      <c r="AV38" s="9"/>
      <c r="AW38" s="9"/>
      <c r="AX38" s="9"/>
      <c r="AY38" s="9"/>
      <c r="AZ38" s="9"/>
      <c r="BA38" s="9"/>
      <c r="BB38" s="9"/>
      <c r="BC38" s="9"/>
      <c r="CQ38" s="1"/>
      <c r="CR38" s="1"/>
      <c r="CS38" s="1"/>
      <c r="CT38" s="1"/>
      <c r="CU38" s="1"/>
      <c r="CV38" s="1"/>
      <c r="CW38" s="1"/>
      <c r="CX38" s="1"/>
      <c r="CY38" s="1"/>
    </row>
    <row r="39" spans="2:103" ht="21.95" customHeight="1">
      <c r="B39" s="62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4"/>
      <c r="V39" s="345"/>
      <c r="W39" s="346"/>
      <c r="X39" s="347"/>
      <c r="Y39" s="348" t="str">
        <f t="shared" si="0"/>
        <v/>
      </c>
      <c r="Z39" s="349"/>
      <c r="AA39" s="350"/>
      <c r="AB39" s="351"/>
      <c r="AC39" s="351"/>
      <c r="AD39" s="351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41" t="str">
        <f t="shared" si="2"/>
        <v/>
      </c>
      <c r="AP39" s="341"/>
      <c r="AQ39" s="341"/>
      <c r="AR39" s="341"/>
      <c r="AS39" s="341"/>
      <c r="AT39" s="342"/>
      <c r="AU39" s="9"/>
      <c r="AV39" s="9"/>
      <c r="AW39" s="9"/>
      <c r="AX39" s="9"/>
      <c r="AY39" s="9"/>
      <c r="AZ39" s="9"/>
      <c r="BA39" s="9"/>
      <c r="BB39" s="9"/>
      <c r="BC39" s="9"/>
      <c r="CQ39" s="1"/>
      <c r="CR39" s="1"/>
      <c r="CS39" s="1"/>
      <c r="CT39" s="1"/>
      <c r="CU39" s="1"/>
      <c r="CV39" s="1"/>
      <c r="CW39" s="1"/>
      <c r="CX39" s="1"/>
      <c r="CY39" s="1"/>
    </row>
    <row r="40" spans="2:103" ht="21.95" customHeight="1">
      <c r="B40" s="62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4"/>
      <c r="V40" s="345"/>
      <c r="W40" s="346"/>
      <c r="X40" s="347"/>
      <c r="Y40" s="348" t="str">
        <f t="shared" si="0"/>
        <v/>
      </c>
      <c r="Z40" s="349"/>
      <c r="AA40" s="350"/>
      <c r="AB40" s="351"/>
      <c r="AC40" s="351"/>
      <c r="AD40" s="351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41" t="str">
        <f t="shared" si="2"/>
        <v/>
      </c>
      <c r="AP40" s="341"/>
      <c r="AQ40" s="341"/>
      <c r="AR40" s="341"/>
      <c r="AS40" s="341"/>
      <c r="AT40" s="342"/>
      <c r="AU40" s="9"/>
      <c r="AV40" s="9"/>
      <c r="AW40" s="9"/>
      <c r="AX40" s="9"/>
      <c r="AY40" s="9"/>
      <c r="AZ40" s="9"/>
      <c r="BA40" s="9"/>
      <c r="BB40" s="9"/>
      <c r="BC40" s="9"/>
      <c r="CQ40" s="1"/>
      <c r="CR40" s="1"/>
      <c r="CS40" s="1"/>
      <c r="CT40" s="1"/>
      <c r="CU40" s="1"/>
      <c r="CV40" s="1"/>
      <c r="CW40" s="1"/>
      <c r="CX40" s="1"/>
      <c r="CY40" s="1"/>
    </row>
    <row r="41" spans="2:103" ht="21.95" customHeight="1">
      <c r="B41" s="62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4"/>
      <c r="V41" s="345"/>
      <c r="W41" s="346"/>
      <c r="X41" s="347"/>
      <c r="Y41" s="348" t="str">
        <f t="shared" si="0"/>
        <v/>
      </c>
      <c r="Z41" s="349"/>
      <c r="AA41" s="350"/>
      <c r="AB41" s="351"/>
      <c r="AC41" s="351"/>
      <c r="AD41" s="351"/>
      <c r="AE41" s="352"/>
      <c r="AF41" s="352"/>
      <c r="AG41" s="352"/>
      <c r="AH41" s="352"/>
      <c r="AI41" s="352"/>
      <c r="AJ41" s="352"/>
      <c r="AK41" s="352"/>
      <c r="AL41" s="352"/>
      <c r="AM41" s="352"/>
      <c r="AN41" s="352"/>
      <c r="AO41" s="341" t="str">
        <f t="shared" si="2"/>
        <v/>
      </c>
      <c r="AP41" s="341"/>
      <c r="AQ41" s="341"/>
      <c r="AR41" s="341"/>
      <c r="AS41" s="341"/>
      <c r="AT41" s="342"/>
      <c r="AU41" s="9"/>
      <c r="AV41" s="9"/>
      <c r="AW41" s="9"/>
      <c r="AX41" s="9"/>
      <c r="AY41" s="9"/>
      <c r="AZ41" s="9"/>
      <c r="BA41" s="9"/>
      <c r="BB41" s="9"/>
      <c r="BC41" s="9"/>
      <c r="CQ41" s="1"/>
      <c r="CR41" s="1"/>
      <c r="CS41" s="1"/>
      <c r="CT41" s="1"/>
      <c r="CU41" s="1"/>
      <c r="CV41" s="1"/>
      <c r="CW41" s="1"/>
      <c r="CX41" s="1"/>
      <c r="CY41" s="1"/>
    </row>
    <row r="42" spans="2:103" ht="21.95" customHeight="1">
      <c r="B42" s="62"/>
      <c r="C42" s="343"/>
      <c r="D42" s="343"/>
      <c r="E42" s="343"/>
      <c r="F42" s="343"/>
      <c r="G42" s="343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344"/>
      <c r="V42" s="345"/>
      <c r="W42" s="346"/>
      <c r="X42" s="347"/>
      <c r="Y42" s="348" t="str">
        <f t="shared" si="0"/>
        <v/>
      </c>
      <c r="Z42" s="349"/>
      <c r="AA42" s="350"/>
      <c r="AB42" s="351"/>
      <c r="AC42" s="351"/>
      <c r="AD42" s="351"/>
      <c r="AE42" s="352"/>
      <c r="AF42" s="352"/>
      <c r="AG42" s="352"/>
      <c r="AH42" s="352"/>
      <c r="AI42" s="352"/>
      <c r="AJ42" s="352"/>
      <c r="AK42" s="352"/>
      <c r="AL42" s="352"/>
      <c r="AM42" s="352"/>
      <c r="AN42" s="352"/>
      <c r="AO42" s="341" t="str">
        <f t="shared" si="2"/>
        <v/>
      </c>
      <c r="AP42" s="341"/>
      <c r="AQ42" s="341"/>
      <c r="AR42" s="341"/>
      <c r="AS42" s="341"/>
      <c r="AT42" s="342"/>
      <c r="AU42" s="9"/>
      <c r="AV42" s="9"/>
      <c r="AW42" s="9"/>
      <c r="AX42" s="9"/>
      <c r="AY42" s="9"/>
      <c r="AZ42" s="9"/>
      <c r="BA42" s="9"/>
      <c r="BB42" s="9"/>
      <c r="BC42" s="9"/>
      <c r="CQ42" s="1"/>
      <c r="CR42" s="1"/>
      <c r="CS42" s="1"/>
      <c r="CT42" s="1"/>
      <c r="CU42" s="1"/>
      <c r="CV42" s="1"/>
      <c r="CW42" s="1"/>
      <c r="CX42" s="1"/>
      <c r="CY42" s="1"/>
    </row>
    <row r="43" spans="2:103" ht="21.95" customHeight="1" thickBot="1">
      <c r="B43" s="68"/>
      <c r="C43" s="333"/>
      <c r="D43" s="333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4"/>
      <c r="V43" s="335"/>
      <c r="W43" s="336"/>
      <c r="X43" s="337"/>
      <c r="Y43" s="338" t="str">
        <f t="shared" ref="Y43" si="3">IF(V43=8%,"※","")</f>
        <v/>
      </c>
      <c r="Z43" s="307"/>
      <c r="AA43" s="308"/>
      <c r="AB43" s="339"/>
      <c r="AC43" s="339"/>
      <c r="AD43" s="339"/>
      <c r="AE43" s="340"/>
      <c r="AF43" s="340"/>
      <c r="AG43" s="340"/>
      <c r="AH43" s="340"/>
      <c r="AI43" s="340"/>
      <c r="AJ43" s="340"/>
      <c r="AK43" s="340"/>
      <c r="AL43" s="340"/>
      <c r="AM43" s="340"/>
      <c r="AN43" s="340"/>
      <c r="AO43" s="309" t="str">
        <f t="shared" ref="AO43" si="4">IF(AJ43="","",ROUND(AE43*AJ43,0.1))</f>
        <v/>
      </c>
      <c r="AP43" s="309"/>
      <c r="AQ43" s="309"/>
      <c r="AR43" s="309"/>
      <c r="AS43" s="309"/>
      <c r="AT43" s="310"/>
      <c r="AU43" s="9"/>
      <c r="AV43" s="9"/>
      <c r="AW43" s="9"/>
      <c r="AX43" s="9"/>
      <c r="AY43" s="9"/>
      <c r="AZ43" s="9"/>
      <c r="BA43" s="9"/>
      <c r="BB43" s="9"/>
      <c r="BC43" s="9"/>
      <c r="CQ43" s="1"/>
      <c r="CR43" s="1"/>
      <c r="CS43" s="1"/>
      <c r="CT43" s="1"/>
      <c r="CU43" s="1"/>
      <c r="CV43" s="1"/>
      <c r="CW43" s="1"/>
      <c r="CX43" s="1"/>
      <c r="CY43" s="1"/>
    </row>
    <row r="44" spans="2:103" ht="21.95" customHeight="1">
      <c r="B44" s="48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49"/>
      <c r="W44" s="49"/>
      <c r="X44" s="49"/>
      <c r="Y44" s="53"/>
      <c r="Z44" s="55"/>
      <c r="AA44" s="55"/>
      <c r="AB44" s="56"/>
      <c r="AC44" s="56"/>
      <c r="AD44" s="50"/>
      <c r="AE44" s="95" t="s">
        <v>95</v>
      </c>
      <c r="AF44" s="96"/>
      <c r="AG44" s="96"/>
      <c r="AH44" s="96"/>
      <c r="AI44" s="96"/>
      <c r="AJ44" s="96"/>
      <c r="AK44" s="96"/>
      <c r="AL44" s="96"/>
      <c r="AM44" s="96"/>
      <c r="AN44" s="97"/>
      <c r="AO44" s="331" t="str">
        <f>IF(SUM(AO30:AT43)=0,"",(SUMIF(V30:X43,"10%",AO30:AT43)))</f>
        <v/>
      </c>
      <c r="AP44" s="331"/>
      <c r="AQ44" s="331"/>
      <c r="AR44" s="331"/>
      <c r="AS44" s="331"/>
      <c r="AT44" s="332"/>
      <c r="AU44" s="9"/>
      <c r="AV44" s="9"/>
      <c r="AW44" s="9"/>
      <c r="AX44" s="9"/>
      <c r="AY44" s="9"/>
      <c r="AZ44" s="9"/>
      <c r="BA44" s="9"/>
      <c r="BB44" s="9"/>
      <c r="BC44" s="9"/>
      <c r="CQ44" s="1"/>
      <c r="CR44" s="1"/>
      <c r="CS44" s="1"/>
      <c r="CT44" s="1"/>
      <c r="CU44" s="1"/>
      <c r="CV44" s="1"/>
      <c r="CW44" s="1"/>
      <c r="CX44" s="1"/>
      <c r="CY44" s="1"/>
    </row>
    <row r="45" spans="2:103" ht="21.95" customHeight="1">
      <c r="B45" s="48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49"/>
      <c r="W45" s="49"/>
      <c r="X45" s="49"/>
      <c r="Y45" s="53"/>
      <c r="Z45" s="55"/>
      <c r="AA45" s="55"/>
      <c r="AB45" s="56"/>
      <c r="AC45" s="56"/>
      <c r="AD45" s="50"/>
      <c r="AE45" s="316" t="s">
        <v>96</v>
      </c>
      <c r="AF45" s="317"/>
      <c r="AG45" s="317"/>
      <c r="AH45" s="317"/>
      <c r="AI45" s="317"/>
      <c r="AJ45" s="317"/>
      <c r="AK45" s="317"/>
      <c r="AL45" s="317"/>
      <c r="AM45" s="317"/>
      <c r="AN45" s="318"/>
      <c r="AO45" s="319" t="str">
        <f>IF(SUM(AO30:AT43)=0,"",(SUMIF(V30:X43,"8%",AO30:AT43)))</f>
        <v/>
      </c>
      <c r="AP45" s="319"/>
      <c r="AQ45" s="319"/>
      <c r="AR45" s="319"/>
      <c r="AS45" s="319"/>
      <c r="AT45" s="320"/>
      <c r="AU45" s="9"/>
      <c r="AV45" s="9"/>
      <c r="AW45" s="9"/>
      <c r="AX45" s="9"/>
      <c r="AY45" s="9"/>
      <c r="AZ45" s="9"/>
      <c r="BA45" s="9"/>
      <c r="BB45" s="9"/>
      <c r="BC45" s="9"/>
      <c r="CQ45" s="1"/>
      <c r="CR45" s="1"/>
      <c r="CS45" s="1"/>
      <c r="CT45" s="1"/>
      <c r="CU45" s="1"/>
      <c r="CV45" s="1"/>
      <c r="CW45" s="1"/>
      <c r="CX45" s="1"/>
      <c r="CY45" s="1"/>
    </row>
    <row r="46" spans="2:103" ht="21.95" customHeight="1" thickBot="1">
      <c r="B46" s="48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49"/>
      <c r="W46" s="49"/>
      <c r="X46" s="49"/>
      <c r="Y46" s="53"/>
      <c r="Z46" s="55"/>
      <c r="AA46" s="55"/>
      <c r="AB46" s="56"/>
      <c r="AC46" s="56"/>
      <c r="AD46" s="50"/>
      <c r="AE46" s="321" t="s">
        <v>97</v>
      </c>
      <c r="AF46" s="322"/>
      <c r="AG46" s="322"/>
      <c r="AH46" s="322"/>
      <c r="AI46" s="322"/>
      <c r="AJ46" s="322"/>
      <c r="AK46" s="322"/>
      <c r="AL46" s="322"/>
      <c r="AM46" s="322"/>
      <c r="AN46" s="323"/>
      <c r="AO46" s="324" t="str">
        <f>IF(SUM(AO30:AT43)=0,"",(SUMIF(V30:X43,"0%",AO30:AT43)))</f>
        <v/>
      </c>
      <c r="AP46" s="324"/>
      <c r="AQ46" s="324"/>
      <c r="AR46" s="324"/>
      <c r="AS46" s="324"/>
      <c r="AT46" s="325"/>
      <c r="AU46" s="9"/>
      <c r="AV46" s="9"/>
      <c r="AW46" s="9"/>
      <c r="AX46" s="9"/>
      <c r="AY46" s="9"/>
      <c r="AZ46" s="9"/>
      <c r="BA46" s="9"/>
      <c r="BB46" s="9"/>
      <c r="BC46" s="9"/>
      <c r="CQ46" s="1"/>
      <c r="CR46" s="1"/>
      <c r="CS46" s="1"/>
      <c r="CT46" s="1"/>
      <c r="CU46" s="1"/>
      <c r="CV46" s="1"/>
      <c r="CW46" s="1"/>
      <c r="CX46" s="1"/>
      <c r="CY46" s="1"/>
    </row>
    <row r="47" spans="2:103" ht="21.95" customHeight="1" thickBot="1">
      <c r="B47" s="48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49"/>
      <c r="W47" s="49"/>
      <c r="X47" s="49"/>
      <c r="Y47" s="53"/>
      <c r="Z47" s="55"/>
      <c r="AA47" s="55"/>
      <c r="AB47" s="56"/>
      <c r="AC47" s="56"/>
      <c r="AD47" s="50"/>
      <c r="AE47" s="326" t="s">
        <v>86</v>
      </c>
      <c r="AF47" s="327"/>
      <c r="AG47" s="327"/>
      <c r="AH47" s="327"/>
      <c r="AI47" s="327"/>
      <c r="AJ47" s="327"/>
      <c r="AK47" s="327"/>
      <c r="AL47" s="327"/>
      <c r="AM47" s="327"/>
      <c r="AN47" s="328"/>
      <c r="AO47" s="329" t="str">
        <f>IF(SUM(AO44:AT46)=0,"",SUM(AO44:AT46))</f>
        <v/>
      </c>
      <c r="AP47" s="329"/>
      <c r="AQ47" s="329"/>
      <c r="AR47" s="329"/>
      <c r="AS47" s="329"/>
      <c r="AT47" s="330"/>
      <c r="AU47" s="9"/>
      <c r="AV47" s="9"/>
      <c r="AW47" s="9"/>
      <c r="AX47" s="9"/>
      <c r="AY47" s="9"/>
      <c r="AZ47" s="9"/>
      <c r="BA47" s="9"/>
      <c r="BB47" s="9"/>
      <c r="BC47" s="9"/>
      <c r="CQ47" s="1"/>
      <c r="CR47" s="1"/>
      <c r="CS47" s="1"/>
      <c r="CT47" s="1"/>
      <c r="CU47" s="1"/>
      <c r="CV47" s="1"/>
      <c r="CW47" s="1"/>
      <c r="CX47" s="1"/>
      <c r="CY47" s="1"/>
    </row>
    <row r="48" spans="2:103" ht="21.95" customHeight="1">
      <c r="B48" s="48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49"/>
      <c r="W48" s="49"/>
      <c r="X48" s="49"/>
      <c r="Y48" s="53"/>
      <c r="Z48" s="55"/>
      <c r="AA48" s="55"/>
      <c r="AB48" s="56"/>
      <c r="AC48" s="56"/>
      <c r="AD48" s="50"/>
      <c r="AE48" s="300" t="s">
        <v>87</v>
      </c>
      <c r="AF48" s="301"/>
      <c r="AG48" s="301"/>
      <c r="AH48" s="301"/>
      <c r="AI48" s="301"/>
      <c r="AJ48" s="301"/>
      <c r="AK48" s="301"/>
      <c r="AL48" s="301"/>
      <c r="AM48" s="301"/>
      <c r="AN48" s="302"/>
      <c r="AO48" s="303" t="str">
        <f>IF(AO44="","",INT(AO44*0.1))</f>
        <v/>
      </c>
      <c r="AP48" s="304"/>
      <c r="AQ48" s="304"/>
      <c r="AR48" s="304"/>
      <c r="AS48" s="304"/>
      <c r="AT48" s="305"/>
      <c r="AU48" s="9"/>
      <c r="AV48" s="9"/>
      <c r="AW48" s="9"/>
      <c r="AX48" s="9"/>
      <c r="AY48" s="9"/>
      <c r="AZ48" s="9"/>
      <c r="BA48" s="9"/>
      <c r="BB48" s="9"/>
      <c r="BC48" s="9"/>
      <c r="CQ48" s="1"/>
      <c r="CR48" s="1"/>
      <c r="CS48" s="1"/>
      <c r="CT48" s="1"/>
      <c r="CU48" s="1"/>
      <c r="CV48" s="1"/>
      <c r="CW48" s="1"/>
      <c r="CX48" s="1"/>
      <c r="CY48" s="1"/>
    </row>
    <row r="49" spans="1:106" ht="21.95" customHeight="1" thickBot="1">
      <c r="B49" s="48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49"/>
      <c r="W49" s="49"/>
      <c r="X49" s="49"/>
      <c r="Y49" s="53"/>
      <c r="Z49" s="55"/>
      <c r="AA49" s="55"/>
      <c r="AB49" s="56"/>
      <c r="AC49" s="56"/>
      <c r="AD49" s="50"/>
      <c r="AE49" s="306" t="s">
        <v>88</v>
      </c>
      <c r="AF49" s="307"/>
      <c r="AG49" s="307"/>
      <c r="AH49" s="307"/>
      <c r="AI49" s="307"/>
      <c r="AJ49" s="307"/>
      <c r="AK49" s="307"/>
      <c r="AL49" s="307"/>
      <c r="AM49" s="307"/>
      <c r="AN49" s="308"/>
      <c r="AO49" s="309" t="str">
        <f>IF(AO45="","",INT(AO45*0.08))</f>
        <v/>
      </c>
      <c r="AP49" s="309"/>
      <c r="AQ49" s="309"/>
      <c r="AR49" s="309"/>
      <c r="AS49" s="309"/>
      <c r="AT49" s="310"/>
      <c r="AU49" s="9"/>
      <c r="AV49" s="9"/>
      <c r="AW49" s="9"/>
      <c r="AX49" s="9"/>
      <c r="AY49" s="9"/>
      <c r="AZ49" s="9"/>
      <c r="BA49" s="9"/>
      <c r="BB49" s="9"/>
      <c r="BC49" s="9"/>
      <c r="CQ49" s="1"/>
      <c r="CR49" s="1"/>
      <c r="CS49" s="1"/>
      <c r="CT49" s="1"/>
      <c r="CU49" s="1"/>
      <c r="CV49" s="1"/>
      <c r="CW49" s="1"/>
      <c r="CX49" s="1"/>
      <c r="CY49" s="1"/>
    </row>
    <row r="50" spans="1:106" ht="21.95" customHeight="1" thickBot="1"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4"/>
      <c r="Z50" s="57"/>
      <c r="AA50" s="57"/>
      <c r="AB50" s="58"/>
      <c r="AC50" s="58"/>
      <c r="AD50" s="59"/>
      <c r="AE50" s="311" t="s">
        <v>89</v>
      </c>
      <c r="AF50" s="311"/>
      <c r="AG50" s="311"/>
      <c r="AH50" s="311"/>
      <c r="AI50" s="311"/>
      <c r="AJ50" s="311"/>
      <c r="AK50" s="311"/>
      <c r="AL50" s="311"/>
      <c r="AM50" s="311"/>
      <c r="AN50" s="312"/>
      <c r="AO50" s="313" t="str">
        <f>IF(SUM(AO44:AT46)=0,"",SUM(AO47:AT49))</f>
        <v/>
      </c>
      <c r="AP50" s="314"/>
      <c r="AQ50" s="314"/>
      <c r="AR50" s="314"/>
      <c r="AS50" s="314"/>
      <c r="AT50" s="315"/>
      <c r="AU50" s="9"/>
      <c r="AV50" s="9"/>
      <c r="AW50" s="9"/>
      <c r="AX50" s="9"/>
      <c r="AY50" s="9"/>
      <c r="AZ50" s="9"/>
      <c r="BA50" s="9"/>
      <c r="BB50" s="9"/>
      <c r="BC50" s="9"/>
      <c r="CZ50" s="9"/>
      <c r="DA50" s="9"/>
      <c r="DB50" s="9"/>
    </row>
    <row r="51" spans="1:106" ht="5.0999999999999996" customHeight="1" thickTop="1"/>
    <row r="52" spans="1:106" s="22" customFormat="1" ht="15" customHeight="1">
      <c r="A52" s="24"/>
      <c r="B52" s="22" t="s">
        <v>55</v>
      </c>
      <c r="J52" s="293" t="s">
        <v>46</v>
      </c>
      <c r="K52" s="293"/>
      <c r="L52" s="297" t="s">
        <v>47</v>
      </c>
      <c r="M52" s="298"/>
      <c r="N52" s="298"/>
      <c r="O52" s="298"/>
      <c r="P52" s="298"/>
      <c r="Q52" s="299"/>
      <c r="R52" s="22" t="s">
        <v>49</v>
      </c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</row>
    <row r="53" spans="1:106" s="22" customFormat="1" ht="5.0999999999999996" customHeight="1">
      <c r="A53" s="24"/>
      <c r="J53" s="23"/>
      <c r="K53" s="23"/>
      <c r="L53" s="7"/>
      <c r="M53" s="7"/>
      <c r="N53" s="7"/>
      <c r="O53" s="7"/>
      <c r="P53" s="7"/>
      <c r="Q53" s="7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</row>
    <row r="54" spans="1:106" s="22" customFormat="1" ht="15" customHeight="1">
      <c r="A54" s="24"/>
      <c r="J54" s="293" t="s">
        <v>46</v>
      </c>
      <c r="K54" s="293"/>
      <c r="L54" s="22" t="s">
        <v>50</v>
      </c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</row>
    <row r="55" spans="1:106" s="22" customFormat="1" ht="5.0999999999999996" customHeight="1">
      <c r="A55" s="24"/>
      <c r="J55" s="23"/>
      <c r="K55" s="23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</row>
    <row r="56" spans="1:106" s="22" customFormat="1" ht="15" customHeight="1">
      <c r="A56" s="24"/>
      <c r="J56" s="293" t="s">
        <v>46</v>
      </c>
      <c r="K56" s="293"/>
      <c r="L56" s="297" t="s">
        <v>2</v>
      </c>
      <c r="M56" s="298"/>
      <c r="N56" s="298"/>
      <c r="O56" s="298"/>
      <c r="P56" s="298"/>
      <c r="Q56" s="299"/>
      <c r="R56" s="22" t="s">
        <v>51</v>
      </c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</row>
    <row r="57" spans="1:106" s="22" customFormat="1" ht="5.0999999999999996" customHeight="1">
      <c r="A57" s="24"/>
      <c r="J57" s="23"/>
      <c r="K57" s="23"/>
      <c r="L57" s="7"/>
      <c r="M57" s="7"/>
      <c r="N57" s="7"/>
      <c r="O57" s="7"/>
      <c r="P57" s="7"/>
      <c r="Q57" s="7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</row>
    <row r="58" spans="1:106" s="22" customFormat="1" ht="15" customHeight="1">
      <c r="A58" s="24"/>
      <c r="B58" s="22" t="s">
        <v>56</v>
      </c>
      <c r="J58" s="293" t="s">
        <v>46</v>
      </c>
      <c r="K58" s="293"/>
      <c r="L58" s="297" t="s">
        <v>48</v>
      </c>
      <c r="M58" s="298"/>
      <c r="N58" s="298"/>
      <c r="O58" s="298"/>
      <c r="P58" s="298"/>
      <c r="Q58" s="299"/>
      <c r="R58" s="22" t="s">
        <v>52</v>
      </c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</row>
    <row r="59" spans="1:106" s="22" customFormat="1" ht="5.0999999999999996" customHeight="1">
      <c r="A59" s="24"/>
      <c r="J59" s="23"/>
      <c r="K59" s="23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</row>
    <row r="60" spans="1:106" s="22" customFormat="1" ht="15" customHeight="1">
      <c r="A60" s="24"/>
      <c r="J60" s="293" t="s">
        <v>46</v>
      </c>
      <c r="K60" s="293"/>
      <c r="L60" s="22" t="s">
        <v>54</v>
      </c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</row>
    <row r="61" spans="1:106" s="22" customFormat="1" ht="15" customHeight="1">
      <c r="A61" s="24"/>
      <c r="L61" s="22" t="s">
        <v>53</v>
      </c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</row>
    <row r="62" spans="1:106" ht="9.9499999999999993" customHeight="1" thickBot="1">
      <c r="C62" s="294" t="s">
        <v>45</v>
      </c>
      <c r="D62" s="295"/>
      <c r="E62" s="295"/>
      <c r="F62" s="295"/>
      <c r="G62" s="295"/>
      <c r="H62" s="295"/>
      <c r="I62" s="296"/>
    </row>
    <row r="63" spans="1:106" ht="12" customHeight="1" thickTop="1">
      <c r="A63" s="3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268" t="s">
        <v>36</v>
      </c>
      <c r="T63" s="268"/>
      <c r="U63" s="268"/>
      <c r="V63" s="268"/>
      <c r="W63" s="268"/>
      <c r="X63" s="268"/>
      <c r="Y63" s="268"/>
      <c r="Z63" s="268"/>
      <c r="AA63" s="268"/>
      <c r="AB63" s="268"/>
      <c r="AC63" s="269"/>
      <c r="AD63" s="270" t="s">
        <v>35</v>
      </c>
      <c r="AE63" s="271"/>
      <c r="AF63" s="272"/>
      <c r="AG63" s="9"/>
      <c r="AH63" s="9"/>
      <c r="AI63" s="9"/>
      <c r="AJ63" s="9"/>
      <c r="AK63" s="9"/>
      <c r="AL63" s="9"/>
      <c r="AM63" s="9"/>
      <c r="AN63" s="9"/>
      <c r="AO63" s="9"/>
      <c r="AP63" s="104" t="s">
        <v>31</v>
      </c>
      <c r="AQ63" s="105"/>
      <c r="AR63" s="105"/>
      <c r="AS63" s="105"/>
      <c r="AT63" s="105"/>
      <c r="AU63" s="108"/>
      <c r="AV63" s="26"/>
      <c r="AW63" s="276" t="s">
        <v>29</v>
      </c>
      <c r="AX63" s="276"/>
      <c r="AY63" s="27"/>
      <c r="AZ63" s="27"/>
      <c r="BA63" s="276" t="s">
        <v>28</v>
      </c>
      <c r="BB63" s="277"/>
      <c r="BC63" s="9"/>
      <c r="BD63" s="37"/>
      <c r="BE63" s="37"/>
      <c r="BF63" s="37"/>
      <c r="BG63" s="37"/>
      <c r="BH63" s="37"/>
      <c r="BI63" s="37"/>
      <c r="BJ63" s="37"/>
      <c r="BK63" s="37"/>
      <c r="BL63" s="37"/>
    </row>
    <row r="64" spans="1:106" ht="12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268"/>
      <c r="T64" s="268"/>
      <c r="U64" s="268"/>
      <c r="V64" s="268"/>
      <c r="W64" s="268"/>
      <c r="X64" s="268"/>
      <c r="Y64" s="268"/>
      <c r="Z64" s="268"/>
      <c r="AA64" s="268"/>
      <c r="AB64" s="268"/>
      <c r="AC64" s="269"/>
      <c r="AD64" s="273"/>
      <c r="AE64" s="274"/>
      <c r="AF64" s="275"/>
      <c r="AG64" s="9"/>
      <c r="AH64" s="9"/>
      <c r="AI64" s="9"/>
      <c r="AJ64" s="9"/>
      <c r="AK64" s="9"/>
      <c r="AL64" s="9"/>
      <c r="AM64" s="9"/>
      <c r="AN64" s="9"/>
      <c r="AO64" s="9"/>
      <c r="AP64" s="106"/>
      <c r="AQ64" s="107"/>
      <c r="AR64" s="107"/>
      <c r="AS64" s="107"/>
      <c r="AT64" s="107"/>
      <c r="AU64" s="109"/>
      <c r="AV64" s="278">
        <f>IF(ISBLANK($AV$5), "", $AV$5)</f>
        <v>10</v>
      </c>
      <c r="AW64" s="279"/>
      <c r="AX64" s="279"/>
      <c r="AY64" s="28" t="s">
        <v>27</v>
      </c>
      <c r="AZ64" s="279">
        <f>IF(ISBLANK($AZ$5), "", $AZ$5)</f>
        <v>1</v>
      </c>
      <c r="BA64" s="279"/>
      <c r="BB64" s="280"/>
      <c r="BC64" s="9"/>
    </row>
    <row r="65" spans="2:55" ht="12" customHeight="1">
      <c r="B65" s="259" t="s">
        <v>42</v>
      </c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259"/>
      <c r="AB65" s="259"/>
      <c r="AC65" s="25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104" t="s">
        <v>30</v>
      </c>
      <c r="AQ65" s="105"/>
      <c r="AR65" s="105"/>
      <c r="AS65" s="105"/>
      <c r="AT65" s="105"/>
      <c r="AU65" s="108"/>
      <c r="AV65" s="260">
        <f>IF(ISBLANK($AV$6), "", $AV$6)</f>
        <v>45230</v>
      </c>
      <c r="AW65" s="261"/>
      <c r="AX65" s="261"/>
      <c r="AY65" s="261"/>
      <c r="AZ65" s="261"/>
      <c r="BA65" s="261"/>
      <c r="BB65" s="262"/>
      <c r="BC65" s="9"/>
    </row>
    <row r="66" spans="2:55" ht="12" customHeight="1">
      <c r="B66" s="259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106"/>
      <c r="AQ66" s="107"/>
      <c r="AR66" s="107"/>
      <c r="AS66" s="107"/>
      <c r="AT66" s="107"/>
      <c r="AU66" s="109"/>
      <c r="AV66" s="263"/>
      <c r="AW66" s="264"/>
      <c r="AX66" s="264"/>
      <c r="AY66" s="264"/>
      <c r="AZ66" s="264"/>
      <c r="BA66" s="264"/>
      <c r="BB66" s="265"/>
      <c r="BC66" s="9"/>
    </row>
    <row r="67" spans="2:55" ht="5.0999999999999996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29"/>
      <c r="AQ67" s="29"/>
      <c r="AR67" s="29"/>
      <c r="AS67" s="29"/>
      <c r="AT67" s="29"/>
      <c r="AU67" s="29"/>
      <c r="AV67" s="30"/>
      <c r="AW67" s="30"/>
      <c r="AX67" s="30"/>
      <c r="AY67" s="30"/>
      <c r="AZ67" s="30"/>
      <c r="BA67" s="30"/>
      <c r="BB67" s="30"/>
      <c r="BC67" s="9"/>
    </row>
    <row r="68" spans="2:55">
      <c r="B68" s="12" t="s">
        <v>43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31" t="s">
        <v>33</v>
      </c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</row>
    <row r="69" spans="2:5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26"/>
      <c r="AD69" s="266" t="str">
        <f>IF(会社情報!$C$6="しない",会社情報!$C$14,"")</f>
        <v>956</v>
      </c>
      <c r="AE69" s="266"/>
      <c r="AF69" s="266"/>
      <c r="AG69" s="27" t="str">
        <f>IF(会社情報!$C$6="しない","-","")</f>
        <v>-</v>
      </c>
      <c r="AH69" s="266" t="str">
        <f>IF(会社情報!$C$6="しない",会社情報!$F$14,"")</f>
        <v>1937</v>
      </c>
      <c r="AI69" s="266"/>
      <c r="AJ69" s="266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32"/>
      <c r="BC69" s="9"/>
    </row>
    <row r="70" spans="2:5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33"/>
      <c r="AD70" s="250" t="str">
        <f>IF(会社情報!$C$6="しない",会社情報!$C$15,"")</f>
        <v>阿賀野市福井905番地</v>
      </c>
      <c r="AE70" s="250"/>
      <c r="AF70" s="250"/>
      <c r="AG70" s="250"/>
      <c r="AH70" s="250"/>
      <c r="AI70" s="250"/>
      <c r="AJ70" s="250"/>
      <c r="AK70" s="250"/>
      <c r="AL70" s="250"/>
      <c r="AM70" s="250"/>
      <c r="AN70" s="250"/>
      <c r="AO70" s="250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267"/>
      <c r="BC70" s="9"/>
    </row>
    <row r="71" spans="2:5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33"/>
      <c r="AD71" s="250"/>
      <c r="AE71" s="250"/>
      <c r="AF71" s="250"/>
      <c r="AG71" s="250"/>
      <c r="AH71" s="250"/>
      <c r="AI71" s="250"/>
      <c r="AJ71" s="250"/>
      <c r="AK71" s="250"/>
      <c r="AL71" s="250"/>
      <c r="AM71" s="250"/>
      <c r="AN71" s="250"/>
      <c r="AO71" s="250"/>
      <c r="AP71" s="250"/>
      <c r="AQ71" s="250"/>
      <c r="AR71" s="250"/>
      <c r="AS71" s="250"/>
      <c r="AT71" s="250"/>
      <c r="AU71" s="250"/>
      <c r="AV71" s="250"/>
      <c r="AW71" s="250"/>
      <c r="AX71" s="250"/>
      <c r="AY71" s="250"/>
      <c r="AZ71" s="250"/>
      <c r="BA71" s="250"/>
      <c r="BB71" s="267"/>
      <c r="BC71" s="9"/>
    </row>
    <row r="72" spans="2:55" ht="13.5" customHeight="1">
      <c r="B72" s="248" t="s">
        <v>37</v>
      </c>
      <c r="C72" s="248"/>
      <c r="D72" s="249">
        <f>D13</f>
        <v>0</v>
      </c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1" t="s">
        <v>38</v>
      </c>
      <c r="P72" s="251"/>
      <c r="Q72" s="251"/>
      <c r="R72" s="252"/>
      <c r="S72" s="253" t="str">
        <f>IF(ISBLANK($S$13), "", $S$13)</f>
        <v/>
      </c>
      <c r="T72" s="254"/>
      <c r="U72" s="254"/>
      <c r="V72" s="254"/>
      <c r="W72" s="255"/>
      <c r="X72" s="9"/>
      <c r="Y72" s="253" t="str">
        <f>IF(ISBLANK($Y$13), "", $Y$13)</f>
        <v/>
      </c>
      <c r="Z72" s="255"/>
      <c r="AA72" s="9"/>
      <c r="AB72" s="9"/>
      <c r="AC72" s="33"/>
      <c r="AD72" s="226" t="str">
        <f>IF(会社情報!$C$6="しない",会社情報!$C$16,"")</f>
        <v>小菅建設興業株式会社</v>
      </c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  <c r="AO72" s="226"/>
      <c r="AP72" s="226"/>
      <c r="AQ72" s="226"/>
      <c r="AR72" s="226"/>
      <c r="AS72" s="226"/>
      <c r="AT72" s="226"/>
      <c r="AU72" s="226"/>
      <c r="AV72" s="226"/>
      <c r="AW72" s="226"/>
      <c r="AX72" s="226"/>
      <c r="AY72" s="226"/>
      <c r="AZ72" s="226"/>
      <c r="BA72" s="226"/>
      <c r="BB72" s="227"/>
      <c r="BC72" s="9"/>
    </row>
    <row r="73" spans="2:55" ht="13.5" customHeight="1">
      <c r="B73" s="248"/>
      <c r="C73" s="248"/>
      <c r="D73" s="250"/>
      <c r="E73" s="250"/>
      <c r="F73" s="250"/>
      <c r="G73" s="250"/>
      <c r="H73" s="250"/>
      <c r="I73" s="250"/>
      <c r="J73" s="250"/>
      <c r="K73" s="250"/>
      <c r="L73" s="250"/>
      <c r="M73" s="250"/>
      <c r="N73" s="250"/>
      <c r="O73" s="251"/>
      <c r="P73" s="251"/>
      <c r="Q73" s="251"/>
      <c r="R73" s="252"/>
      <c r="S73" s="256"/>
      <c r="T73" s="257"/>
      <c r="U73" s="257"/>
      <c r="V73" s="257"/>
      <c r="W73" s="258"/>
      <c r="X73" s="9" t="s">
        <v>27</v>
      </c>
      <c r="Y73" s="256"/>
      <c r="Z73" s="258"/>
      <c r="AA73" s="9"/>
      <c r="AB73" s="9"/>
      <c r="AC73" s="33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  <c r="AO73" s="226"/>
      <c r="AP73" s="226"/>
      <c r="AQ73" s="226"/>
      <c r="AR73" s="226"/>
      <c r="AS73" s="226"/>
      <c r="AT73" s="226"/>
      <c r="AU73" s="226"/>
      <c r="AV73" s="226"/>
      <c r="AW73" s="226"/>
      <c r="AX73" s="226"/>
      <c r="AY73" s="226"/>
      <c r="AZ73" s="226"/>
      <c r="BA73" s="226"/>
      <c r="BB73" s="227"/>
      <c r="BC73" s="9"/>
    </row>
    <row r="74" spans="2:55">
      <c r="B74" s="9"/>
      <c r="C74" s="9"/>
      <c r="D74" s="34"/>
      <c r="E74" s="34"/>
      <c r="F74" s="34"/>
      <c r="G74" s="34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33"/>
      <c r="AD74" s="226" t="str">
        <f>IF(会社情報!$C$6="しない",会社情報!$C$17,"")</f>
        <v>登録番号　　T　5110001011484</v>
      </c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  <c r="AO74" s="226"/>
      <c r="AP74" s="226"/>
      <c r="AQ74" s="226"/>
      <c r="AR74" s="226"/>
      <c r="AS74" s="226"/>
      <c r="AT74" s="226"/>
      <c r="AU74" s="226"/>
      <c r="AV74" s="226"/>
      <c r="AW74" s="226"/>
      <c r="AX74" s="226"/>
      <c r="AY74" s="226"/>
      <c r="AZ74" s="226"/>
      <c r="BA74" s="226"/>
      <c r="BB74" s="227"/>
      <c r="BC74" s="9"/>
    </row>
    <row r="75" spans="2:5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33"/>
      <c r="AD75" s="226" t="str">
        <f>IF(会社情報!$C$6="しない","TEL "&amp;会社情報!$C$18,"")</f>
        <v>TEL 0250-62-0505</v>
      </c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  <c r="AO75" s="226"/>
      <c r="AP75" s="226"/>
      <c r="AQ75" s="226"/>
      <c r="AR75" s="226"/>
      <c r="AS75" s="226"/>
      <c r="AT75" s="226"/>
      <c r="AU75" s="226"/>
      <c r="AV75" s="226"/>
      <c r="AW75" s="226"/>
      <c r="AX75" s="226"/>
      <c r="AY75" s="226"/>
      <c r="AZ75" s="226"/>
      <c r="BA75" s="226"/>
      <c r="BB75" s="227"/>
      <c r="BC75" s="9"/>
    </row>
    <row r="76" spans="2:5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35"/>
      <c r="AD76" s="228" t="str">
        <f>IF(会社情報!$C$6="しない","FAX "&amp;会社情報!$C$19,"")</f>
        <v>FAX 0250-62-1711</v>
      </c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228"/>
      <c r="BB76" s="229"/>
      <c r="BC76" s="9"/>
    </row>
    <row r="77" spans="2:55" ht="5.0999999999999996" customHeight="1" thickBot="1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9"/>
    </row>
    <row r="78" spans="2:55" ht="9.9499999999999993" customHeight="1" thickTop="1">
      <c r="B78" s="9"/>
      <c r="C78" s="230" t="s">
        <v>74</v>
      </c>
      <c r="D78" s="231"/>
      <c r="E78" s="231"/>
      <c r="F78" s="231"/>
      <c r="G78" s="231"/>
      <c r="H78" s="231"/>
      <c r="I78" s="231"/>
      <c r="J78" s="231"/>
      <c r="K78" s="231"/>
      <c r="L78" s="231"/>
      <c r="M78" s="284" t="str">
        <f>M19</f>
        <v/>
      </c>
      <c r="N78" s="285"/>
      <c r="O78" s="285"/>
      <c r="P78" s="285"/>
      <c r="Q78" s="285"/>
      <c r="R78" s="285"/>
      <c r="S78" s="285"/>
      <c r="T78" s="285"/>
      <c r="U78" s="285"/>
      <c r="V78" s="286"/>
      <c r="W78" s="9"/>
      <c r="X78" s="9"/>
      <c r="Y78" s="9"/>
      <c r="Z78" s="9"/>
      <c r="AA78" s="9"/>
      <c r="AB78" s="9"/>
      <c r="AC78" s="9"/>
      <c r="AD78" s="25"/>
      <c r="AE78" s="210" t="s">
        <v>2</v>
      </c>
      <c r="AF78" s="210"/>
      <c r="AG78" s="210"/>
      <c r="AH78" s="210"/>
      <c r="AI78" s="210"/>
      <c r="AJ78" s="210"/>
      <c r="AK78" s="210"/>
      <c r="AL78" s="210"/>
      <c r="AM78" s="242">
        <f>IF(会社情報!C9&gt;0,会社情報!$C$9,"")</f>
        <v>100001</v>
      </c>
      <c r="AN78" s="243"/>
      <c r="AO78" s="243"/>
      <c r="AP78" s="243"/>
      <c r="AQ78" s="243"/>
      <c r="AR78" s="243"/>
      <c r="AS78" s="243"/>
      <c r="AT78" s="243"/>
      <c r="AU78" s="243"/>
      <c r="AV78" s="243"/>
      <c r="AW78" s="243"/>
      <c r="AX78" s="243"/>
      <c r="AY78" s="243"/>
      <c r="AZ78" s="243"/>
      <c r="BA78" s="243"/>
      <c r="BB78" s="244"/>
      <c r="BC78" s="9"/>
    </row>
    <row r="79" spans="2:55" ht="9.9499999999999993" customHeight="1">
      <c r="B79" s="9"/>
      <c r="C79" s="232"/>
      <c r="D79" s="233"/>
      <c r="E79" s="233"/>
      <c r="F79" s="233"/>
      <c r="G79" s="233"/>
      <c r="H79" s="233"/>
      <c r="I79" s="233"/>
      <c r="J79" s="233"/>
      <c r="K79" s="233"/>
      <c r="L79" s="233"/>
      <c r="M79" s="287"/>
      <c r="N79" s="288"/>
      <c r="O79" s="288"/>
      <c r="P79" s="288"/>
      <c r="Q79" s="288"/>
      <c r="R79" s="288"/>
      <c r="S79" s="288"/>
      <c r="T79" s="288"/>
      <c r="U79" s="288"/>
      <c r="V79" s="289"/>
      <c r="W79" s="9"/>
      <c r="X79" s="9"/>
      <c r="Y79" s="9"/>
      <c r="Z79" s="9"/>
      <c r="AA79" s="9"/>
      <c r="AB79" s="9"/>
      <c r="AC79" s="9"/>
      <c r="AD79" s="25"/>
      <c r="AE79" s="217"/>
      <c r="AF79" s="217"/>
      <c r="AG79" s="217"/>
      <c r="AH79" s="217"/>
      <c r="AI79" s="217"/>
      <c r="AJ79" s="217"/>
      <c r="AK79" s="217"/>
      <c r="AL79" s="217"/>
      <c r="AM79" s="245"/>
      <c r="AN79" s="246"/>
      <c r="AO79" s="246"/>
      <c r="AP79" s="246"/>
      <c r="AQ79" s="246"/>
      <c r="AR79" s="246"/>
      <c r="AS79" s="246"/>
      <c r="AT79" s="246"/>
      <c r="AU79" s="246"/>
      <c r="AV79" s="246"/>
      <c r="AW79" s="246"/>
      <c r="AX79" s="246"/>
      <c r="AY79" s="246"/>
      <c r="AZ79" s="246"/>
      <c r="BA79" s="246"/>
      <c r="BB79" s="247"/>
      <c r="BC79" s="9"/>
    </row>
    <row r="80" spans="2:55" ht="9.9499999999999993" customHeight="1" thickBot="1">
      <c r="B80" s="9"/>
      <c r="C80" s="234"/>
      <c r="D80" s="235"/>
      <c r="E80" s="235"/>
      <c r="F80" s="235"/>
      <c r="G80" s="235"/>
      <c r="H80" s="235"/>
      <c r="I80" s="235"/>
      <c r="J80" s="235"/>
      <c r="K80" s="235"/>
      <c r="L80" s="235"/>
      <c r="M80" s="290"/>
      <c r="N80" s="291"/>
      <c r="O80" s="291"/>
      <c r="P80" s="291"/>
      <c r="Q80" s="291"/>
      <c r="R80" s="291"/>
      <c r="S80" s="291"/>
      <c r="T80" s="291"/>
      <c r="U80" s="291"/>
      <c r="V80" s="292"/>
      <c r="W80" s="9"/>
      <c r="X80" s="9"/>
      <c r="Y80" s="9"/>
      <c r="Z80" s="9"/>
      <c r="AA80" s="9"/>
      <c r="AB80" s="9"/>
      <c r="AC80" s="9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9"/>
    </row>
    <row r="81" spans="2:104" ht="9.9499999999999993" customHeight="1" thickTop="1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209" t="s">
        <v>10</v>
      </c>
      <c r="AC81" s="209"/>
      <c r="AD81" s="209"/>
      <c r="AE81" s="209"/>
      <c r="AF81" s="209"/>
      <c r="AG81" s="209"/>
      <c r="AH81" s="211" t="str">
        <f>IF(会社情報!$C$6="しない",CONCATENATE(会社情報!$C$22,会社情報!$C$23),"")</f>
        <v>第四北越銀行水原中央支店</v>
      </c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5"/>
      <c r="BD81" s="25"/>
    </row>
    <row r="82" spans="2:104" ht="9.9499999999999993" customHeight="1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210"/>
      <c r="AC82" s="210"/>
      <c r="AD82" s="210"/>
      <c r="AE82" s="210"/>
      <c r="AF82" s="210"/>
      <c r="AG82" s="210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5"/>
      <c r="BD82" s="25"/>
    </row>
    <row r="83" spans="2:104" ht="9.9499999999999993" customHeight="1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213" t="s">
        <v>40</v>
      </c>
      <c r="AC83" s="213"/>
      <c r="AD83" s="213"/>
      <c r="AE83" s="213"/>
      <c r="AF83" s="213"/>
      <c r="AG83" s="213"/>
      <c r="AH83" s="215" t="str">
        <f>IF(会社情報!$C$6="しない",会社情報!$C$24,"")</f>
        <v>ｺｽｹﾞｹﾝｾﾂｺｳｷﾞｮｳｶﾌﾞｼｷｶﾞｲｼ</v>
      </c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9"/>
    </row>
    <row r="84" spans="2:104" ht="9.9499999999999993" customHeight="1">
      <c r="B84" s="9"/>
      <c r="C84" s="11"/>
      <c r="D84" s="11"/>
      <c r="E84" s="11"/>
      <c r="F84" s="11"/>
      <c r="G84" s="11"/>
      <c r="H84" s="11"/>
      <c r="I84" s="11"/>
      <c r="J84" s="11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9"/>
      <c r="X84" s="9"/>
      <c r="Y84" s="9"/>
      <c r="Z84" s="9"/>
      <c r="AA84" s="9"/>
      <c r="AB84" s="214"/>
      <c r="AC84" s="214"/>
      <c r="AD84" s="214"/>
      <c r="AE84" s="214"/>
      <c r="AF84" s="214"/>
      <c r="AG84" s="214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AV84" s="216"/>
      <c r="AW84" s="216"/>
      <c r="AX84" s="216"/>
      <c r="AY84" s="216"/>
      <c r="AZ84" s="216"/>
      <c r="BA84" s="216"/>
      <c r="BB84" s="216"/>
      <c r="BC84" s="9"/>
    </row>
    <row r="85" spans="2:104" ht="9.9499999999999993" customHeight="1">
      <c r="B85" s="9"/>
      <c r="C85" s="11"/>
      <c r="D85" s="11"/>
      <c r="E85" s="11"/>
      <c r="F85" s="11"/>
      <c r="G85" s="11"/>
      <c r="H85" s="11"/>
      <c r="I85" s="11"/>
      <c r="J85" s="11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9"/>
      <c r="X85" s="9"/>
      <c r="Y85" s="9"/>
      <c r="Z85" s="9"/>
      <c r="AA85" s="9"/>
      <c r="AB85" s="217" t="s">
        <v>14</v>
      </c>
      <c r="AC85" s="217"/>
      <c r="AD85" s="217"/>
      <c r="AE85" s="217"/>
      <c r="AF85" s="217"/>
      <c r="AG85" s="217"/>
      <c r="AH85" s="218" t="s">
        <v>18</v>
      </c>
      <c r="AI85" s="218"/>
      <c r="AJ85" s="218"/>
      <c r="AK85" s="217" t="str">
        <f>IF(会社情報!$C$6="しない",会社情報!$D$25,"")</f>
        <v>当座</v>
      </c>
      <c r="AL85" s="217"/>
      <c r="AM85" s="217"/>
      <c r="AN85" s="218" t="s">
        <v>19</v>
      </c>
      <c r="AO85" s="218"/>
      <c r="AP85" s="218"/>
      <c r="AQ85" s="220">
        <f>IF(会社情報!$C$6="しない",会社情報!$F$25,"")</f>
        <v>9999999</v>
      </c>
      <c r="AR85" s="221"/>
      <c r="AS85" s="221"/>
      <c r="AT85" s="221"/>
      <c r="AU85" s="221"/>
      <c r="AV85" s="221"/>
      <c r="AW85" s="221"/>
      <c r="AX85" s="221"/>
      <c r="AY85" s="221"/>
      <c r="AZ85" s="221"/>
      <c r="BA85" s="221"/>
      <c r="BB85" s="222"/>
      <c r="BC85" s="9"/>
    </row>
    <row r="86" spans="2:104" ht="14.25">
      <c r="B86" s="24"/>
      <c r="C86" s="11"/>
      <c r="D86" s="11"/>
      <c r="E86" s="11"/>
      <c r="F86" s="11"/>
      <c r="G86" s="11"/>
      <c r="H86" s="11"/>
      <c r="I86" s="11"/>
      <c r="J86" s="11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9"/>
      <c r="X86" s="9"/>
      <c r="Y86" s="9"/>
      <c r="Z86" s="9"/>
      <c r="AA86" s="9"/>
      <c r="AB86" s="209"/>
      <c r="AC86" s="209"/>
      <c r="AD86" s="209"/>
      <c r="AE86" s="209"/>
      <c r="AF86" s="209"/>
      <c r="AG86" s="209"/>
      <c r="AH86" s="219"/>
      <c r="AI86" s="219"/>
      <c r="AJ86" s="219"/>
      <c r="AK86" s="209"/>
      <c r="AL86" s="209"/>
      <c r="AM86" s="209"/>
      <c r="AN86" s="219"/>
      <c r="AO86" s="219"/>
      <c r="AP86" s="219"/>
      <c r="AQ86" s="223"/>
      <c r="AR86" s="224"/>
      <c r="AS86" s="224"/>
      <c r="AT86" s="224"/>
      <c r="AU86" s="224"/>
      <c r="AV86" s="224"/>
      <c r="AW86" s="224"/>
      <c r="AX86" s="224"/>
      <c r="AY86" s="224"/>
      <c r="AZ86" s="224"/>
      <c r="BA86" s="224"/>
      <c r="BB86" s="225"/>
      <c r="BC86" s="9"/>
    </row>
    <row r="87" spans="2:104" ht="3.95" customHeight="1" thickBot="1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</row>
    <row r="88" spans="2:104" ht="15" thickTop="1" thickBot="1">
      <c r="B88" s="43" t="s">
        <v>44</v>
      </c>
      <c r="C88" s="197" t="s">
        <v>22</v>
      </c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9"/>
      <c r="Q88" s="200" t="s">
        <v>85</v>
      </c>
      <c r="R88" s="201"/>
      <c r="S88" s="202"/>
      <c r="T88" s="200" t="s">
        <v>79</v>
      </c>
      <c r="U88" s="201"/>
      <c r="V88" s="202"/>
      <c r="W88" s="197" t="s">
        <v>23</v>
      </c>
      <c r="X88" s="198"/>
      <c r="Y88" s="199"/>
      <c r="Z88" s="180" t="s">
        <v>24</v>
      </c>
      <c r="AA88" s="180"/>
      <c r="AB88" s="180"/>
      <c r="AC88" s="180"/>
      <c r="AD88" s="180"/>
      <c r="AE88" s="180" t="s">
        <v>25</v>
      </c>
      <c r="AF88" s="180"/>
      <c r="AG88" s="180"/>
      <c r="AH88" s="180"/>
      <c r="AI88" s="180"/>
      <c r="AJ88" s="180" t="s">
        <v>26</v>
      </c>
      <c r="AK88" s="180"/>
      <c r="AL88" s="180"/>
      <c r="AM88" s="180"/>
      <c r="AN88" s="180"/>
      <c r="AO88" s="181"/>
      <c r="AP88" s="182" t="s">
        <v>60</v>
      </c>
      <c r="AQ88" s="183"/>
      <c r="AR88" s="183"/>
      <c r="AS88" s="183"/>
      <c r="AT88" s="183"/>
      <c r="AU88" s="184" t="s">
        <v>61</v>
      </c>
      <c r="AV88" s="185"/>
      <c r="AW88" s="185"/>
      <c r="AX88" s="185"/>
      <c r="AY88" s="185"/>
      <c r="AZ88" s="185"/>
      <c r="BA88" s="185"/>
      <c r="BB88" s="185"/>
      <c r="BC88" s="186"/>
      <c r="CZ88" s="9"/>
    </row>
    <row r="89" spans="2:104" ht="21.95" customHeight="1" thickTop="1">
      <c r="B89" s="63" t="str">
        <f>IF(ISBLANK($B$30), "", $B$30)</f>
        <v/>
      </c>
      <c r="C89" s="187" t="str">
        <f>IF(ISBLANK($C30), "", $C30)</f>
        <v/>
      </c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9"/>
      <c r="Q89" s="190" t="str">
        <f>IF(ISBLANK($V30), "", $V30)</f>
        <v/>
      </c>
      <c r="R89" s="191"/>
      <c r="S89" s="192"/>
      <c r="T89" s="193" t="str">
        <f>IF(ISBLANK($Y30),"",$Y30)</f>
        <v/>
      </c>
      <c r="U89" s="194"/>
      <c r="V89" s="195"/>
      <c r="W89" s="196" t="str">
        <f>IF(ISBLANK($AB30), "", $AB30)</f>
        <v/>
      </c>
      <c r="X89" s="196"/>
      <c r="Y89" s="196"/>
      <c r="Z89" s="177" t="str">
        <f>IF($AE$30="","",$AE$30)</f>
        <v/>
      </c>
      <c r="AA89" s="177"/>
      <c r="AB89" s="177"/>
      <c r="AC89" s="177"/>
      <c r="AD89" s="177"/>
      <c r="AE89" s="177" t="str">
        <f>IF($AJ$30="","",$AJ$30)</f>
        <v/>
      </c>
      <c r="AF89" s="177"/>
      <c r="AG89" s="177"/>
      <c r="AH89" s="177"/>
      <c r="AI89" s="177"/>
      <c r="AJ89" s="127" t="str">
        <f>$AO$30</f>
        <v/>
      </c>
      <c r="AK89" s="127"/>
      <c r="AL89" s="127"/>
      <c r="AM89" s="127"/>
      <c r="AN89" s="127"/>
      <c r="AO89" s="128"/>
      <c r="AP89" s="203"/>
      <c r="AQ89" s="204"/>
      <c r="AR89" s="204"/>
      <c r="AS89" s="204"/>
      <c r="AT89" s="205"/>
      <c r="AU89" s="206"/>
      <c r="AV89" s="207"/>
      <c r="AW89" s="207"/>
      <c r="AX89" s="207"/>
      <c r="AY89" s="207"/>
      <c r="AZ89" s="38" t="s">
        <v>27</v>
      </c>
      <c r="BA89" s="207"/>
      <c r="BB89" s="207"/>
      <c r="BC89" s="208"/>
      <c r="CZ89" s="9"/>
    </row>
    <row r="90" spans="2:104" ht="21.95" customHeight="1">
      <c r="B90" s="64" t="str">
        <f>IF(ISBLANK($B$31), "", $B$31)</f>
        <v/>
      </c>
      <c r="C90" s="167" t="str">
        <f t="shared" ref="C90:C102" si="5">IF(ISBLANK($C31), "", $C31)</f>
        <v/>
      </c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9"/>
      <c r="Q90" s="170" t="str">
        <f t="shared" ref="Q90:Q102" si="6">IF(ISBLANK($V31), "", $V31)</f>
        <v/>
      </c>
      <c r="R90" s="171"/>
      <c r="S90" s="172"/>
      <c r="T90" s="173" t="str">
        <f t="shared" ref="T90:T102" si="7">IF(ISBLANK($Y31),"",$Y31)</f>
        <v/>
      </c>
      <c r="U90" s="174"/>
      <c r="V90" s="175"/>
      <c r="W90" s="176" t="str">
        <f t="shared" ref="W90:W102" si="8">IF(ISBLANK($AB31), "", $AB31)</f>
        <v/>
      </c>
      <c r="X90" s="176"/>
      <c r="Y90" s="176"/>
      <c r="Z90" s="177" t="str">
        <f>IF($AE$31="","",$AE$31)</f>
        <v/>
      </c>
      <c r="AA90" s="177"/>
      <c r="AB90" s="177"/>
      <c r="AC90" s="177"/>
      <c r="AD90" s="177"/>
      <c r="AE90" s="177" t="str">
        <f>IF($AJ$31="","",$AJ$31)</f>
        <v/>
      </c>
      <c r="AF90" s="177"/>
      <c r="AG90" s="177"/>
      <c r="AH90" s="177"/>
      <c r="AI90" s="177"/>
      <c r="AJ90" s="127" t="str">
        <f>$AO$31</f>
        <v/>
      </c>
      <c r="AK90" s="127"/>
      <c r="AL90" s="127"/>
      <c r="AM90" s="127"/>
      <c r="AN90" s="127"/>
      <c r="AO90" s="128"/>
      <c r="AP90" s="149"/>
      <c r="AQ90" s="150"/>
      <c r="AR90" s="150"/>
      <c r="AS90" s="150"/>
      <c r="AT90" s="151"/>
      <c r="AU90" s="152"/>
      <c r="AV90" s="150"/>
      <c r="AW90" s="150"/>
      <c r="AX90" s="150"/>
      <c r="AY90" s="150"/>
      <c r="AZ90" s="39" t="s">
        <v>27</v>
      </c>
      <c r="BA90" s="150"/>
      <c r="BB90" s="150"/>
      <c r="BC90" s="153"/>
      <c r="CZ90" s="9"/>
    </row>
    <row r="91" spans="2:104" ht="21.95" customHeight="1">
      <c r="B91" s="64" t="str">
        <f>IF(ISBLANK($B$32), "", $B$32)</f>
        <v/>
      </c>
      <c r="C91" s="167" t="str">
        <f t="shared" si="5"/>
        <v/>
      </c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9"/>
      <c r="Q91" s="170" t="str">
        <f t="shared" si="6"/>
        <v/>
      </c>
      <c r="R91" s="171"/>
      <c r="S91" s="172"/>
      <c r="T91" s="173" t="str">
        <f t="shared" si="7"/>
        <v/>
      </c>
      <c r="U91" s="174"/>
      <c r="V91" s="175"/>
      <c r="W91" s="176" t="str">
        <f t="shared" si="8"/>
        <v/>
      </c>
      <c r="X91" s="176"/>
      <c r="Y91" s="176"/>
      <c r="Z91" s="177" t="str">
        <f>IF($AE32="","",$AE$32)</f>
        <v/>
      </c>
      <c r="AA91" s="177"/>
      <c r="AB91" s="177"/>
      <c r="AC91" s="177"/>
      <c r="AD91" s="177"/>
      <c r="AE91" s="177" t="str">
        <f>IF($AJ$32="","",$AJ$32)</f>
        <v/>
      </c>
      <c r="AF91" s="177"/>
      <c r="AG91" s="177"/>
      <c r="AH91" s="177"/>
      <c r="AI91" s="177"/>
      <c r="AJ91" s="127" t="str">
        <f>$AO$32</f>
        <v/>
      </c>
      <c r="AK91" s="127"/>
      <c r="AL91" s="127"/>
      <c r="AM91" s="127"/>
      <c r="AN91" s="127"/>
      <c r="AO91" s="128"/>
      <c r="AP91" s="149"/>
      <c r="AQ91" s="150"/>
      <c r="AR91" s="150"/>
      <c r="AS91" s="150"/>
      <c r="AT91" s="151"/>
      <c r="AU91" s="152"/>
      <c r="AV91" s="150"/>
      <c r="AW91" s="150"/>
      <c r="AX91" s="150"/>
      <c r="AY91" s="150"/>
      <c r="AZ91" s="39" t="s">
        <v>27</v>
      </c>
      <c r="BA91" s="150"/>
      <c r="BB91" s="150"/>
      <c r="BC91" s="153"/>
      <c r="CZ91" s="9"/>
    </row>
    <row r="92" spans="2:104" ht="21.95" customHeight="1">
      <c r="B92" s="64" t="str">
        <f>IF(ISBLANK($B$33), "", $B$33)</f>
        <v/>
      </c>
      <c r="C92" s="167" t="str">
        <f t="shared" si="5"/>
        <v/>
      </c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9"/>
      <c r="Q92" s="170" t="str">
        <f t="shared" si="6"/>
        <v/>
      </c>
      <c r="R92" s="171"/>
      <c r="S92" s="172"/>
      <c r="T92" s="173" t="str">
        <f t="shared" si="7"/>
        <v/>
      </c>
      <c r="U92" s="174"/>
      <c r="V92" s="175"/>
      <c r="W92" s="176" t="str">
        <f t="shared" si="8"/>
        <v/>
      </c>
      <c r="X92" s="176"/>
      <c r="Y92" s="176"/>
      <c r="Z92" s="177" t="str">
        <f>IF($AE$33="","",$AE$33)</f>
        <v/>
      </c>
      <c r="AA92" s="177"/>
      <c r="AB92" s="177"/>
      <c r="AC92" s="177"/>
      <c r="AD92" s="177"/>
      <c r="AE92" s="177" t="str">
        <f>IF($AJ$33="","",$AJ$33)</f>
        <v/>
      </c>
      <c r="AF92" s="177"/>
      <c r="AG92" s="177"/>
      <c r="AH92" s="177"/>
      <c r="AI92" s="177"/>
      <c r="AJ92" s="127" t="str">
        <f>$AO$33</f>
        <v/>
      </c>
      <c r="AK92" s="127"/>
      <c r="AL92" s="127"/>
      <c r="AM92" s="127"/>
      <c r="AN92" s="127"/>
      <c r="AO92" s="128"/>
      <c r="AP92" s="149"/>
      <c r="AQ92" s="150"/>
      <c r="AR92" s="150"/>
      <c r="AS92" s="150"/>
      <c r="AT92" s="151"/>
      <c r="AU92" s="152"/>
      <c r="AV92" s="150"/>
      <c r="AW92" s="150"/>
      <c r="AX92" s="150"/>
      <c r="AY92" s="150"/>
      <c r="AZ92" s="39" t="s">
        <v>27</v>
      </c>
      <c r="BA92" s="150"/>
      <c r="BB92" s="150"/>
      <c r="BC92" s="153"/>
      <c r="CZ92" s="9"/>
    </row>
    <row r="93" spans="2:104" ht="21.95" customHeight="1">
      <c r="B93" s="64" t="str">
        <f>IF(ISBLANK($B$34), "", $B$34)</f>
        <v/>
      </c>
      <c r="C93" s="167" t="str">
        <f t="shared" si="5"/>
        <v/>
      </c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9"/>
      <c r="Q93" s="170" t="str">
        <f t="shared" si="6"/>
        <v/>
      </c>
      <c r="R93" s="171"/>
      <c r="S93" s="172"/>
      <c r="T93" s="173" t="str">
        <f t="shared" si="7"/>
        <v/>
      </c>
      <c r="U93" s="174"/>
      <c r="V93" s="175"/>
      <c r="W93" s="176" t="str">
        <f t="shared" si="8"/>
        <v/>
      </c>
      <c r="X93" s="176"/>
      <c r="Y93" s="176"/>
      <c r="Z93" s="177" t="str">
        <f>IF($AE$34="","",$AE$34)</f>
        <v/>
      </c>
      <c r="AA93" s="177"/>
      <c r="AB93" s="177"/>
      <c r="AC93" s="177"/>
      <c r="AD93" s="177"/>
      <c r="AE93" s="177" t="str">
        <f>IF($AJ$34="","",$AJ$34)</f>
        <v/>
      </c>
      <c r="AF93" s="177"/>
      <c r="AG93" s="177"/>
      <c r="AH93" s="177"/>
      <c r="AI93" s="177"/>
      <c r="AJ93" s="127" t="str">
        <f>$AO$34</f>
        <v/>
      </c>
      <c r="AK93" s="127"/>
      <c r="AL93" s="127"/>
      <c r="AM93" s="127"/>
      <c r="AN93" s="127"/>
      <c r="AO93" s="128"/>
      <c r="AP93" s="149"/>
      <c r="AQ93" s="150"/>
      <c r="AR93" s="150"/>
      <c r="AS93" s="150"/>
      <c r="AT93" s="151"/>
      <c r="AU93" s="152"/>
      <c r="AV93" s="150"/>
      <c r="AW93" s="150"/>
      <c r="AX93" s="150"/>
      <c r="AY93" s="150"/>
      <c r="AZ93" s="39" t="s">
        <v>27</v>
      </c>
      <c r="BA93" s="150"/>
      <c r="BB93" s="150"/>
      <c r="BC93" s="153"/>
      <c r="CZ93" s="9"/>
    </row>
    <row r="94" spans="2:104" ht="21.95" customHeight="1">
      <c r="B94" s="64" t="str">
        <f>IF(ISBLANK($B$35), "", $B$35)</f>
        <v/>
      </c>
      <c r="C94" s="167" t="str">
        <f t="shared" si="5"/>
        <v/>
      </c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9"/>
      <c r="Q94" s="170" t="str">
        <f t="shared" si="6"/>
        <v/>
      </c>
      <c r="R94" s="171"/>
      <c r="S94" s="172"/>
      <c r="T94" s="173" t="str">
        <f t="shared" si="7"/>
        <v/>
      </c>
      <c r="U94" s="174"/>
      <c r="V94" s="175"/>
      <c r="W94" s="176" t="str">
        <f t="shared" si="8"/>
        <v/>
      </c>
      <c r="X94" s="176"/>
      <c r="Y94" s="176"/>
      <c r="Z94" s="177" t="str">
        <f>IF($AE$35="","",$AE$35)</f>
        <v/>
      </c>
      <c r="AA94" s="177"/>
      <c r="AB94" s="177"/>
      <c r="AC94" s="177"/>
      <c r="AD94" s="177"/>
      <c r="AE94" s="177" t="str">
        <f>IF($AJ$35="","",$AJ$35)</f>
        <v/>
      </c>
      <c r="AF94" s="177"/>
      <c r="AG94" s="177"/>
      <c r="AH94" s="177"/>
      <c r="AI94" s="177"/>
      <c r="AJ94" s="127" t="str">
        <f>$AO$35</f>
        <v/>
      </c>
      <c r="AK94" s="127"/>
      <c r="AL94" s="127"/>
      <c r="AM94" s="127"/>
      <c r="AN94" s="127"/>
      <c r="AO94" s="128"/>
      <c r="AP94" s="149"/>
      <c r="AQ94" s="150"/>
      <c r="AR94" s="150"/>
      <c r="AS94" s="150"/>
      <c r="AT94" s="151"/>
      <c r="AU94" s="152"/>
      <c r="AV94" s="150"/>
      <c r="AW94" s="150"/>
      <c r="AX94" s="150"/>
      <c r="AY94" s="150"/>
      <c r="AZ94" s="39" t="s">
        <v>27</v>
      </c>
      <c r="BA94" s="150"/>
      <c r="BB94" s="150"/>
      <c r="BC94" s="153"/>
      <c r="CZ94" s="9"/>
    </row>
    <row r="95" spans="2:104" ht="21.95" customHeight="1">
      <c r="B95" s="64" t="str">
        <f>IF(ISBLANK($B$36), "", $B$36)</f>
        <v/>
      </c>
      <c r="C95" s="167" t="str">
        <f t="shared" si="5"/>
        <v/>
      </c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9"/>
      <c r="Q95" s="170" t="str">
        <f t="shared" si="6"/>
        <v/>
      </c>
      <c r="R95" s="171"/>
      <c r="S95" s="172"/>
      <c r="T95" s="173" t="str">
        <f t="shared" si="7"/>
        <v/>
      </c>
      <c r="U95" s="174"/>
      <c r="V95" s="175"/>
      <c r="W95" s="176" t="str">
        <f t="shared" si="8"/>
        <v/>
      </c>
      <c r="X95" s="176"/>
      <c r="Y95" s="176"/>
      <c r="Z95" s="177" t="str">
        <f>IF($AE$36="","",$AE$36)</f>
        <v/>
      </c>
      <c r="AA95" s="177"/>
      <c r="AB95" s="177"/>
      <c r="AC95" s="177"/>
      <c r="AD95" s="177"/>
      <c r="AE95" s="177" t="str">
        <f>IF($AJ$36="","",$AJ$36)</f>
        <v/>
      </c>
      <c r="AF95" s="177"/>
      <c r="AG95" s="177"/>
      <c r="AH95" s="177"/>
      <c r="AI95" s="177"/>
      <c r="AJ95" s="127" t="str">
        <f>$AO$36</f>
        <v/>
      </c>
      <c r="AK95" s="127"/>
      <c r="AL95" s="127"/>
      <c r="AM95" s="127"/>
      <c r="AN95" s="127"/>
      <c r="AO95" s="128"/>
      <c r="AP95" s="149"/>
      <c r="AQ95" s="150"/>
      <c r="AR95" s="150"/>
      <c r="AS95" s="150"/>
      <c r="AT95" s="151"/>
      <c r="AU95" s="152"/>
      <c r="AV95" s="150"/>
      <c r="AW95" s="150"/>
      <c r="AX95" s="150"/>
      <c r="AY95" s="150"/>
      <c r="AZ95" s="39" t="s">
        <v>27</v>
      </c>
      <c r="BA95" s="150"/>
      <c r="BB95" s="150"/>
      <c r="BC95" s="153"/>
      <c r="CZ95" s="9"/>
    </row>
    <row r="96" spans="2:104" ht="21.95" customHeight="1">
      <c r="B96" s="64" t="str">
        <f>IF(ISBLANK($B$37), "", $B$37)</f>
        <v/>
      </c>
      <c r="C96" s="167" t="str">
        <f t="shared" si="5"/>
        <v/>
      </c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9"/>
      <c r="Q96" s="170" t="str">
        <f t="shared" si="6"/>
        <v/>
      </c>
      <c r="R96" s="171"/>
      <c r="S96" s="172"/>
      <c r="T96" s="173" t="str">
        <f t="shared" si="7"/>
        <v/>
      </c>
      <c r="U96" s="174"/>
      <c r="V96" s="175"/>
      <c r="W96" s="176" t="str">
        <f>IF(ISBLANK($AB37), "", $AB37)</f>
        <v/>
      </c>
      <c r="X96" s="176"/>
      <c r="Y96" s="176"/>
      <c r="Z96" s="177" t="str">
        <f>IF($AE$37="","",$AE$37)</f>
        <v/>
      </c>
      <c r="AA96" s="177"/>
      <c r="AB96" s="177"/>
      <c r="AC96" s="177"/>
      <c r="AD96" s="177"/>
      <c r="AE96" s="177" t="str">
        <f>IF($AJ$37="","",$AJ$37)</f>
        <v/>
      </c>
      <c r="AF96" s="177"/>
      <c r="AG96" s="177"/>
      <c r="AH96" s="177"/>
      <c r="AI96" s="177"/>
      <c r="AJ96" s="127" t="str">
        <f>$AO$37</f>
        <v/>
      </c>
      <c r="AK96" s="127"/>
      <c r="AL96" s="127"/>
      <c r="AM96" s="127"/>
      <c r="AN96" s="127"/>
      <c r="AO96" s="128"/>
      <c r="AP96" s="149"/>
      <c r="AQ96" s="150"/>
      <c r="AR96" s="150"/>
      <c r="AS96" s="150"/>
      <c r="AT96" s="151"/>
      <c r="AU96" s="152"/>
      <c r="AV96" s="150"/>
      <c r="AW96" s="150"/>
      <c r="AX96" s="150"/>
      <c r="AY96" s="150"/>
      <c r="AZ96" s="39" t="s">
        <v>27</v>
      </c>
      <c r="BA96" s="150"/>
      <c r="BB96" s="150"/>
      <c r="BC96" s="153"/>
      <c r="CZ96" s="9"/>
    </row>
    <row r="97" spans="1:104" ht="21.95" customHeight="1">
      <c r="B97" s="64" t="str">
        <f>IF(ISBLANK($B$38), "", $B$38)</f>
        <v/>
      </c>
      <c r="C97" s="167" t="str">
        <f t="shared" si="5"/>
        <v/>
      </c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9"/>
      <c r="Q97" s="170" t="str">
        <f t="shared" si="6"/>
        <v/>
      </c>
      <c r="R97" s="171"/>
      <c r="S97" s="172"/>
      <c r="T97" s="173" t="str">
        <f t="shared" si="7"/>
        <v/>
      </c>
      <c r="U97" s="174"/>
      <c r="V97" s="175"/>
      <c r="W97" s="176" t="str">
        <f t="shared" si="8"/>
        <v/>
      </c>
      <c r="X97" s="176"/>
      <c r="Y97" s="176"/>
      <c r="Z97" s="177" t="str">
        <f>IF($AE$38="","",$AE$38)</f>
        <v/>
      </c>
      <c r="AA97" s="177"/>
      <c r="AB97" s="177"/>
      <c r="AC97" s="177"/>
      <c r="AD97" s="177"/>
      <c r="AE97" s="177" t="str">
        <f>IF($AJ$38="","",$AJ$38)</f>
        <v/>
      </c>
      <c r="AF97" s="177"/>
      <c r="AG97" s="177"/>
      <c r="AH97" s="177"/>
      <c r="AI97" s="177"/>
      <c r="AJ97" s="127" t="str">
        <f>$AO$38</f>
        <v/>
      </c>
      <c r="AK97" s="127"/>
      <c r="AL97" s="127"/>
      <c r="AM97" s="127"/>
      <c r="AN97" s="127"/>
      <c r="AO97" s="128"/>
      <c r="AP97" s="149"/>
      <c r="AQ97" s="150"/>
      <c r="AR97" s="150"/>
      <c r="AS97" s="150"/>
      <c r="AT97" s="151"/>
      <c r="AU97" s="152"/>
      <c r="AV97" s="150"/>
      <c r="AW97" s="150"/>
      <c r="AX97" s="150"/>
      <c r="AY97" s="150"/>
      <c r="AZ97" s="39" t="s">
        <v>27</v>
      </c>
      <c r="BA97" s="150"/>
      <c r="BB97" s="150"/>
      <c r="BC97" s="153"/>
      <c r="CZ97" s="9"/>
    </row>
    <row r="98" spans="1:104" ht="21.95" customHeight="1">
      <c r="B98" s="64" t="str">
        <f>IF(ISBLANK($B$39), "", $B$39)</f>
        <v/>
      </c>
      <c r="C98" s="167" t="str">
        <f t="shared" si="5"/>
        <v/>
      </c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9"/>
      <c r="Q98" s="170" t="str">
        <f t="shared" si="6"/>
        <v/>
      </c>
      <c r="R98" s="171"/>
      <c r="S98" s="172"/>
      <c r="T98" s="173" t="str">
        <f t="shared" si="7"/>
        <v/>
      </c>
      <c r="U98" s="174"/>
      <c r="V98" s="175"/>
      <c r="W98" s="176" t="str">
        <f t="shared" si="8"/>
        <v/>
      </c>
      <c r="X98" s="176"/>
      <c r="Y98" s="176"/>
      <c r="Z98" s="177" t="str">
        <f>IF($AE$39="","",$AE$39)</f>
        <v/>
      </c>
      <c r="AA98" s="177"/>
      <c r="AB98" s="177"/>
      <c r="AC98" s="177"/>
      <c r="AD98" s="177"/>
      <c r="AE98" s="177" t="str">
        <f>IF($AJ$39="","",$AJ$39)</f>
        <v/>
      </c>
      <c r="AF98" s="177"/>
      <c r="AG98" s="177"/>
      <c r="AH98" s="177"/>
      <c r="AI98" s="177"/>
      <c r="AJ98" s="127" t="str">
        <f>$AO$39</f>
        <v/>
      </c>
      <c r="AK98" s="127"/>
      <c r="AL98" s="127"/>
      <c r="AM98" s="127"/>
      <c r="AN98" s="127"/>
      <c r="AO98" s="128"/>
      <c r="AP98" s="149"/>
      <c r="AQ98" s="150"/>
      <c r="AR98" s="150"/>
      <c r="AS98" s="150"/>
      <c r="AT98" s="151"/>
      <c r="AU98" s="152"/>
      <c r="AV98" s="150"/>
      <c r="AW98" s="150"/>
      <c r="AX98" s="150"/>
      <c r="AY98" s="150"/>
      <c r="AZ98" s="39" t="s">
        <v>27</v>
      </c>
      <c r="BA98" s="150"/>
      <c r="BB98" s="150"/>
      <c r="BC98" s="153"/>
      <c r="CZ98" s="9"/>
    </row>
    <row r="99" spans="1:104" ht="21.95" customHeight="1">
      <c r="B99" s="64" t="str">
        <f>IF(ISBLANK($B$40), "", $B$40)</f>
        <v/>
      </c>
      <c r="C99" s="167" t="str">
        <f t="shared" si="5"/>
        <v/>
      </c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9"/>
      <c r="Q99" s="170" t="str">
        <f t="shared" si="6"/>
        <v/>
      </c>
      <c r="R99" s="171"/>
      <c r="S99" s="172"/>
      <c r="T99" s="173" t="str">
        <f t="shared" si="7"/>
        <v/>
      </c>
      <c r="U99" s="174"/>
      <c r="V99" s="175"/>
      <c r="W99" s="176" t="str">
        <f t="shared" si="8"/>
        <v/>
      </c>
      <c r="X99" s="176"/>
      <c r="Y99" s="176"/>
      <c r="Z99" s="177" t="str">
        <f>IF($AE$40="","",$AE$40)</f>
        <v/>
      </c>
      <c r="AA99" s="177"/>
      <c r="AB99" s="177"/>
      <c r="AC99" s="177"/>
      <c r="AD99" s="177"/>
      <c r="AE99" s="177" t="str">
        <f>IF($AJ$40="","",$AJ$40)</f>
        <v/>
      </c>
      <c r="AF99" s="177"/>
      <c r="AG99" s="177"/>
      <c r="AH99" s="177"/>
      <c r="AI99" s="177"/>
      <c r="AJ99" s="127" t="str">
        <f>$AO$40</f>
        <v/>
      </c>
      <c r="AK99" s="127"/>
      <c r="AL99" s="127"/>
      <c r="AM99" s="127"/>
      <c r="AN99" s="127"/>
      <c r="AO99" s="128"/>
      <c r="AP99" s="149"/>
      <c r="AQ99" s="150"/>
      <c r="AR99" s="150"/>
      <c r="AS99" s="150"/>
      <c r="AT99" s="151"/>
      <c r="AU99" s="152"/>
      <c r="AV99" s="150"/>
      <c r="AW99" s="150"/>
      <c r="AX99" s="150"/>
      <c r="AY99" s="150"/>
      <c r="AZ99" s="39" t="s">
        <v>27</v>
      </c>
      <c r="BA99" s="150"/>
      <c r="BB99" s="150"/>
      <c r="BC99" s="153"/>
      <c r="CZ99" s="9"/>
    </row>
    <row r="100" spans="1:104" ht="21.95" customHeight="1">
      <c r="B100" s="64" t="str">
        <f>IF(ISBLANK($B$41), "", $B$41)</f>
        <v/>
      </c>
      <c r="C100" s="167" t="str">
        <f t="shared" si="5"/>
        <v/>
      </c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9"/>
      <c r="Q100" s="170" t="str">
        <f t="shared" si="6"/>
        <v/>
      </c>
      <c r="R100" s="171"/>
      <c r="S100" s="172"/>
      <c r="T100" s="173" t="str">
        <f t="shared" si="7"/>
        <v/>
      </c>
      <c r="U100" s="174"/>
      <c r="V100" s="175"/>
      <c r="W100" s="176" t="str">
        <f t="shared" si="8"/>
        <v/>
      </c>
      <c r="X100" s="176"/>
      <c r="Y100" s="176"/>
      <c r="Z100" s="177" t="str">
        <f>IF($AE$41="","",$AE$41)</f>
        <v/>
      </c>
      <c r="AA100" s="177"/>
      <c r="AB100" s="177"/>
      <c r="AC100" s="177"/>
      <c r="AD100" s="177"/>
      <c r="AE100" s="177" t="str">
        <f>IF($AJ$41="","",$AJ$41)</f>
        <v/>
      </c>
      <c r="AF100" s="177"/>
      <c r="AG100" s="177"/>
      <c r="AH100" s="177"/>
      <c r="AI100" s="177"/>
      <c r="AJ100" s="127" t="str">
        <f>$AO$41</f>
        <v/>
      </c>
      <c r="AK100" s="127"/>
      <c r="AL100" s="127"/>
      <c r="AM100" s="127"/>
      <c r="AN100" s="127"/>
      <c r="AO100" s="128"/>
      <c r="AP100" s="149"/>
      <c r="AQ100" s="150"/>
      <c r="AR100" s="150"/>
      <c r="AS100" s="150"/>
      <c r="AT100" s="151"/>
      <c r="AU100" s="152"/>
      <c r="AV100" s="150"/>
      <c r="AW100" s="150"/>
      <c r="AX100" s="150"/>
      <c r="AY100" s="150"/>
      <c r="AZ100" s="39" t="s">
        <v>27</v>
      </c>
      <c r="BA100" s="150"/>
      <c r="BB100" s="150"/>
      <c r="BC100" s="153"/>
      <c r="CZ100" s="9"/>
    </row>
    <row r="101" spans="1:104" ht="21.95" customHeight="1">
      <c r="B101" s="64" t="str">
        <f>IF(ISBLANK($B$42), "", $B$42)</f>
        <v/>
      </c>
      <c r="C101" s="167" t="str">
        <f t="shared" si="5"/>
        <v/>
      </c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9"/>
      <c r="Q101" s="170" t="str">
        <f t="shared" si="6"/>
        <v/>
      </c>
      <c r="R101" s="171"/>
      <c r="S101" s="172"/>
      <c r="T101" s="173" t="str">
        <f t="shared" si="7"/>
        <v/>
      </c>
      <c r="U101" s="174"/>
      <c r="V101" s="175"/>
      <c r="W101" s="176" t="str">
        <f t="shared" si="8"/>
        <v/>
      </c>
      <c r="X101" s="176"/>
      <c r="Y101" s="176"/>
      <c r="Z101" s="177" t="str">
        <f>IF($AE$42="","",$AE$42)</f>
        <v/>
      </c>
      <c r="AA101" s="177"/>
      <c r="AB101" s="177"/>
      <c r="AC101" s="177"/>
      <c r="AD101" s="177"/>
      <c r="AE101" s="177" t="str">
        <f>IF($AJ$42="","",$AJ$42)</f>
        <v/>
      </c>
      <c r="AF101" s="177"/>
      <c r="AG101" s="177"/>
      <c r="AH101" s="177"/>
      <c r="AI101" s="177"/>
      <c r="AJ101" s="127" t="str">
        <f>$AO$42</f>
        <v/>
      </c>
      <c r="AK101" s="127"/>
      <c r="AL101" s="127"/>
      <c r="AM101" s="127"/>
      <c r="AN101" s="127"/>
      <c r="AO101" s="128"/>
      <c r="AP101" s="149"/>
      <c r="AQ101" s="150"/>
      <c r="AR101" s="150"/>
      <c r="AS101" s="150"/>
      <c r="AT101" s="151"/>
      <c r="AU101" s="152"/>
      <c r="AV101" s="150"/>
      <c r="AW101" s="150"/>
      <c r="AX101" s="150"/>
      <c r="AY101" s="150"/>
      <c r="AZ101" s="39" t="s">
        <v>27</v>
      </c>
      <c r="BA101" s="150"/>
      <c r="BB101" s="150"/>
      <c r="BC101" s="153"/>
      <c r="CZ101" s="9"/>
    </row>
    <row r="102" spans="1:104" ht="21.95" customHeight="1" thickBot="1">
      <c r="B102" s="65" t="str">
        <f>IF(ISBLANK($B$43), "", $B$43)</f>
        <v/>
      </c>
      <c r="C102" s="154" t="str">
        <f t="shared" si="5"/>
        <v/>
      </c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6"/>
      <c r="Q102" s="157" t="str">
        <f t="shared" si="6"/>
        <v/>
      </c>
      <c r="R102" s="158"/>
      <c r="S102" s="159"/>
      <c r="T102" s="160" t="str">
        <f t="shared" si="7"/>
        <v/>
      </c>
      <c r="U102" s="161"/>
      <c r="V102" s="162"/>
      <c r="W102" s="163" t="str">
        <f t="shared" si="8"/>
        <v/>
      </c>
      <c r="X102" s="163"/>
      <c r="Y102" s="163"/>
      <c r="Z102" s="164" t="str">
        <f>IF($AE$43="","",$AE$43)</f>
        <v/>
      </c>
      <c r="AA102" s="164"/>
      <c r="AB102" s="164"/>
      <c r="AC102" s="164"/>
      <c r="AD102" s="164"/>
      <c r="AE102" s="164" t="str">
        <f>IF($AJ$43="","",$AJ$43)</f>
        <v/>
      </c>
      <c r="AF102" s="164"/>
      <c r="AG102" s="164"/>
      <c r="AH102" s="164"/>
      <c r="AI102" s="164"/>
      <c r="AJ102" s="165" t="str">
        <f>$AO$43</f>
        <v/>
      </c>
      <c r="AK102" s="165"/>
      <c r="AL102" s="165"/>
      <c r="AM102" s="165"/>
      <c r="AN102" s="165"/>
      <c r="AO102" s="166"/>
      <c r="AP102" s="144"/>
      <c r="AQ102" s="145"/>
      <c r="AR102" s="145"/>
      <c r="AS102" s="145"/>
      <c r="AT102" s="146"/>
      <c r="AU102" s="178"/>
      <c r="AV102" s="145"/>
      <c r="AW102" s="145"/>
      <c r="AX102" s="145"/>
      <c r="AY102" s="145"/>
      <c r="AZ102" s="47" t="s">
        <v>27</v>
      </c>
      <c r="BA102" s="145"/>
      <c r="BB102" s="145"/>
      <c r="BC102" s="179"/>
      <c r="CZ102" s="9"/>
    </row>
    <row r="103" spans="1:104" ht="21.95" customHeight="1">
      <c r="B103" s="44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40"/>
      <c r="W103" s="40"/>
      <c r="X103" s="40"/>
      <c r="Y103" s="45"/>
      <c r="Z103" s="98" t="str">
        <f>IF($AE$44="","",$AE$44)</f>
        <v>うち10％対象計</v>
      </c>
      <c r="AA103" s="99"/>
      <c r="AB103" s="99"/>
      <c r="AC103" s="99"/>
      <c r="AD103" s="99"/>
      <c r="AE103" s="99"/>
      <c r="AF103" s="99"/>
      <c r="AG103" s="99"/>
      <c r="AH103" s="99"/>
      <c r="AI103" s="100"/>
      <c r="AJ103" s="282" t="str">
        <f>$AO$44</f>
        <v/>
      </c>
      <c r="AK103" s="282"/>
      <c r="AL103" s="282"/>
      <c r="AM103" s="282"/>
      <c r="AN103" s="282"/>
      <c r="AO103" s="283"/>
      <c r="AP103" s="74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73"/>
      <c r="CZ103" s="9"/>
    </row>
    <row r="104" spans="1:104" ht="21.95" customHeight="1">
      <c r="B104" s="44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40"/>
      <c r="W104" s="40"/>
      <c r="X104" s="40"/>
      <c r="Y104" s="45"/>
      <c r="Z104" s="129" t="str">
        <f>IF($AE$45="","",$AE$45)</f>
        <v>うち8％対象計</v>
      </c>
      <c r="AA104" s="130"/>
      <c r="AB104" s="130"/>
      <c r="AC104" s="130"/>
      <c r="AD104" s="130"/>
      <c r="AE104" s="130"/>
      <c r="AF104" s="130"/>
      <c r="AG104" s="130"/>
      <c r="AH104" s="130"/>
      <c r="AI104" s="131"/>
      <c r="AJ104" s="132" t="str">
        <f>$AO$45</f>
        <v/>
      </c>
      <c r="AK104" s="132"/>
      <c r="AL104" s="132"/>
      <c r="AM104" s="132"/>
      <c r="AN104" s="132"/>
      <c r="AO104" s="133"/>
      <c r="AP104" s="74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73"/>
      <c r="CZ104" s="9"/>
    </row>
    <row r="105" spans="1:104" ht="21.95" customHeight="1" thickBot="1">
      <c r="B105" s="44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40"/>
      <c r="W105" s="40"/>
      <c r="X105" s="40"/>
      <c r="Y105" s="45"/>
      <c r="Z105" s="139" t="str">
        <f>IF($AE$46="","",$AE$46)</f>
        <v>うち0％対象計</v>
      </c>
      <c r="AA105" s="140"/>
      <c r="AB105" s="140"/>
      <c r="AC105" s="140"/>
      <c r="AD105" s="140"/>
      <c r="AE105" s="140"/>
      <c r="AF105" s="140"/>
      <c r="AG105" s="140"/>
      <c r="AH105" s="140"/>
      <c r="AI105" s="141"/>
      <c r="AJ105" s="142" t="str">
        <f>$AO$46</f>
        <v/>
      </c>
      <c r="AK105" s="142"/>
      <c r="AL105" s="142"/>
      <c r="AM105" s="142"/>
      <c r="AN105" s="142"/>
      <c r="AO105" s="143"/>
      <c r="AP105" s="74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73"/>
      <c r="CZ105" s="9"/>
    </row>
    <row r="106" spans="1:104" ht="21.95" customHeight="1" thickBot="1">
      <c r="B106" s="44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40"/>
      <c r="W106" s="40"/>
      <c r="X106" s="40"/>
      <c r="Y106" s="45"/>
      <c r="Z106" s="134" t="str">
        <f>IF($AE$47="","",$AE$47)</f>
        <v>小計（税抜）</v>
      </c>
      <c r="AA106" s="135"/>
      <c r="AB106" s="135"/>
      <c r="AC106" s="135"/>
      <c r="AD106" s="135"/>
      <c r="AE106" s="135"/>
      <c r="AF106" s="135"/>
      <c r="AG106" s="135"/>
      <c r="AH106" s="135"/>
      <c r="AI106" s="136"/>
      <c r="AJ106" s="137" t="str">
        <f>$AO$47</f>
        <v/>
      </c>
      <c r="AK106" s="137"/>
      <c r="AL106" s="137"/>
      <c r="AM106" s="137"/>
      <c r="AN106" s="137"/>
      <c r="AO106" s="138"/>
      <c r="AP106" s="74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73"/>
      <c r="CZ106" s="9"/>
    </row>
    <row r="107" spans="1:104" ht="21.95" customHeight="1">
      <c r="B107" s="44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40"/>
      <c r="W107" s="40"/>
      <c r="X107" s="40"/>
      <c r="Y107" s="45"/>
      <c r="Z107" s="129" t="str">
        <f>IF($AE$48="","",$AE$48)</f>
        <v>消費税（10％）</v>
      </c>
      <c r="AA107" s="130"/>
      <c r="AB107" s="130"/>
      <c r="AC107" s="130"/>
      <c r="AD107" s="130"/>
      <c r="AE107" s="130"/>
      <c r="AF107" s="130"/>
      <c r="AG107" s="130"/>
      <c r="AH107" s="130"/>
      <c r="AI107" s="131"/>
      <c r="AJ107" s="132" t="str">
        <f>$AO$48</f>
        <v/>
      </c>
      <c r="AK107" s="132"/>
      <c r="AL107" s="132"/>
      <c r="AM107" s="132"/>
      <c r="AN107" s="132"/>
      <c r="AO107" s="133"/>
      <c r="AP107" s="74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73"/>
      <c r="CZ107" s="9"/>
    </row>
    <row r="108" spans="1:104" ht="21.95" customHeight="1" thickBot="1">
      <c r="B108" s="44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40"/>
      <c r="W108" s="40"/>
      <c r="X108" s="40"/>
      <c r="Y108" s="45"/>
      <c r="Z108" s="124" t="str">
        <f>IF($AE$49="","",$AE$49)</f>
        <v>消費税（8％）</v>
      </c>
      <c r="AA108" s="125"/>
      <c r="AB108" s="125"/>
      <c r="AC108" s="125"/>
      <c r="AD108" s="125"/>
      <c r="AE108" s="125"/>
      <c r="AF108" s="125"/>
      <c r="AG108" s="125"/>
      <c r="AH108" s="125"/>
      <c r="AI108" s="126"/>
      <c r="AJ108" s="127" t="str">
        <f>$AO$49</f>
        <v/>
      </c>
      <c r="AK108" s="127"/>
      <c r="AL108" s="127"/>
      <c r="AM108" s="127"/>
      <c r="AN108" s="127"/>
      <c r="AO108" s="128"/>
      <c r="AP108" s="74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73"/>
      <c r="CZ108" s="9"/>
    </row>
    <row r="109" spans="1:104" ht="21.95" customHeight="1" thickTop="1" thickBo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6"/>
      <c r="Z109" s="116" t="str">
        <f>IF($AE$50="","",$AE$50)</f>
        <v>合計（税込)</v>
      </c>
      <c r="AA109" s="117"/>
      <c r="AB109" s="117"/>
      <c r="AC109" s="117"/>
      <c r="AD109" s="117"/>
      <c r="AE109" s="117"/>
      <c r="AF109" s="117"/>
      <c r="AG109" s="117"/>
      <c r="AH109" s="117"/>
      <c r="AI109" s="118"/>
      <c r="AJ109" s="119" t="str">
        <f>$AO$50</f>
        <v/>
      </c>
      <c r="AK109" s="119"/>
      <c r="AL109" s="119"/>
      <c r="AM109" s="119"/>
      <c r="AN109" s="119"/>
      <c r="AO109" s="120"/>
      <c r="AP109" s="70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2"/>
      <c r="CZ109" s="9"/>
    </row>
    <row r="110" spans="1:104" ht="5.0999999999999996" customHeight="1" thickTop="1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</row>
    <row r="111" spans="1:104" s="22" customFormat="1" ht="1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</row>
    <row r="112" spans="1:104" s="22" customFormat="1" ht="5.0999999999999996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</row>
    <row r="113" spans="1:104" s="22" customFormat="1" ht="15" customHeight="1">
      <c r="A113" s="24"/>
      <c r="B113" s="24"/>
      <c r="C113" s="121" t="s">
        <v>62</v>
      </c>
      <c r="D113" s="122"/>
      <c r="E113" s="122"/>
      <c r="F113" s="122"/>
      <c r="G113" s="123"/>
      <c r="H113" s="121" t="s">
        <v>63</v>
      </c>
      <c r="I113" s="122"/>
      <c r="J113" s="122"/>
      <c r="K113" s="122"/>
      <c r="L113" s="123"/>
      <c r="M113" s="24"/>
      <c r="N113" s="24"/>
      <c r="O113" s="121" t="s">
        <v>64</v>
      </c>
      <c r="P113" s="122"/>
      <c r="Q113" s="122"/>
      <c r="R113" s="122"/>
      <c r="S113" s="123"/>
      <c r="T113" s="121" t="s">
        <v>65</v>
      </c>
      <c r="U113" s="122"/>
      <c r="V113" s="122"/>
      <c r="W113" s="122"/>
      <c r="X113" s="123"/>
      <c r="Y113" s="29"/>
      <c r="Z113" s="24"/>
      <c r="AA113" s="121" t="s">
        <v>66</v>
      </c>
      <c r="AB113" s="122"/>
      <c r="AC113" s="122"/>
      <c r="AD113" s="122"/>
      <c r="AE113" s="123"/>
      <c r="AF113" s="121" t="s">
        <v>67</v>
      </c>
      <c r="AG113" s="122"/>
      <c r="AH113" s="122"/>
      <c r="AI113" s="122"/>
      <c r="AJ113" s="123"/>
      <c r="AK113" s="24"/>
      <c r="AL113" s="24"/>
      <c r="AM113" s="104" t="s">
        <v>69</v>
      </c>
      <c r="AN113" s="105"/>
      <c r="AO113" s="105"/>
      <c r="AP113" s="108"/>
      <c r="AQ113" s="104"/>
      <c r="AR113" s="105"/>
      <c r="AS113" s="105"/>
      <c r="AT113" s="105"/>
      <c r="AU113" s="108" t="s">
        <v>68</v>
      </c>
      <c r="AV113" s="110"/>
      <c r="AW113" s="111"/>
      <c r="AX113" s="111"/>
      <c r="AY113" s="111"/>
      <c r="AZ113" s="111"/>
      <c r="BA113" s="111"/>
      <c r="BB113" s="112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</row>
    <row r="114" spans="1:104" s="22" customFormat="1" ht="5.0999999999999996" customHeight="1">
      <c r="A114" s="24"/>
      <c r="B114" s="24"/>
      <c r="C114" s="104"/>
      <c r="D114" s="105"/>
      <c r="E114" s="105"/>
      <c r="F114" s="105"/>
      <c r="G114" s="108"/>
      <c r="H114" s="104"/>
      <c r="I114" s="105"/>
      <c r="J114" s="105"/>
      <c r="K114" s="105"/>
      <c r="L114" s="108"/>
      <c r="M114" s="24"/>
      <c r="N114" s="24"/>
      <c r="O114" s="104"/>
      <c r="P114" s="105"/>
      <c r="Q114" s="105"/>
      <c r="R114" s="105"/>
      <c r="S114" s="108"/>
      <c r="T114" s="104"/>
      <c r="U114" s="105"/>
      <c r="V114" s="105"/>
      <c r="W114" s="105"/>
      <c r="X114" s="108"/>
      <c r="Y114" s="29"/>
      <c r="Z114" s="24"/>
      <c r="AA114" s="104"/>
      <c r="AB114" s="105"/>
      <c r="AC114" s="105"/>
      <c r="AD114" s="105"/>
      <c r="AE114" s="108"/>
      <c r="AF114" s="104"/>
      <c r="AG114" s="105"/>
      <c r="AH114" s="105"/>
      <c r="AI114" s="105"/>
      <c r="AJ114" s="108"/>
      <c r="AK114" s="24"/>
      <c r="AL114" s="24"/>
      <c r="AM114" s="106"/>
      <c r="AN114" s="107"/>
      <c r="AO114" s="107"/>
      <c r="AP114" s="109"/>
      <c r="AQ114" s="106"/>
      <c r="AR114" s="107"/>
      <c r="AS114" s="107"/>
      <c r="AT114" s="107"/>
      <c r="AU114" s="109"/>
      <c r="AV114" s="110"/>
      <c r="AW114" s="111"/>
      <c r="AX114" s="111"/>
      <c r="AY114" s="111"/>
      <c r="AZ114" s="111"/>
      <c r="BA114" s="111"/>
      <c r="BB114" s="112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</row>
    <row r="115" spans="1:104" s="22" customFormat="1" ht="15" customHeight="1">
      <c r="A115" s="24"/>
      <c r="B115" s="24"/>
      <c r="C115" s="113"/>
      <c r="D115" s="114"/>
      <c r="E115" s="114"/>
      <c r="F115" s="114"/>
      <c r="G115" s="115"/>
      <c r="H115" s="113"/>
      <c r="I115" s="114"/>
      <c r="J115" s="114"/>
      <c r="K115" s="114"/>
      <c r="L115" s="115"/>
      <c r="M115" s="24"/>
      <c r="N115" s="24"/>
      <c r="O115" s="113"/>
      <c r="P115" s="114"/>
      <c r="Q115" s="114"/>
      <c r="R115" s="114"/>
      <c r="S115" s="115"/>
      <c r="T115" s="113"/>
      <c r="U115" s="114"/>
      <c r="V115" s="114"/>
      <c r="W115" s="114"/>
      <c r="X115" s="115"/>
      <c r="Y115" s="29"/>
      <c r="Z115" s="24"/>
      <c r="AA115" s="113"/>
      <c r="AB115" s="114"/>
      <c r="AC115" s="114"/>
      <c r="AD115" s="114"/>
      <c r="AE115" s="115"/>
      <c r="AF115" s="113"/>
      <c r="AG115" s="114"/>
      <c r="AH115" s="114"/>
      <c r="AI115" s="114"/>
      <c r="AJ115" s="115"/>
      <c r="AK115" s="24"/>
      <c r="AL115" s="24"/>
      <c r="AM115" s="104" t="s">
        <v>70</v>
      </c>
      <c r="AN115" s="105"/>
      <c r="AO115" s="105"/>
      <c r="AP115" s="108"/>
      <c r="AQ115" s="104"/>
      <c r="AR115" s="105"/>
      <c r="AS115" s="105"/>
      <c r="AT115" s="105"/>
      <c r="AU115" s="108" t="s">
        <v>68</v>
      </c>
      <c r="AV115" s="110"/>
      <c r="AW115" s="111"/>
      <c r="AX115" s="111"/>
      <c r="AY115" s="111"/>
      <c r="AZ115" s="111"/>
      <c r="BA115" s="111"/>
      <c r="BB115" s="112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</row>
    <row r="116" spans="1:104" s="22" customFormat="1" ht="5.0999999999999996" customHeight="1">
      <c r="A116" s="24"/>
      <c r="B116" s="24"/>
      <c r="C116" s="113"/>
      <c r="D116" s="114"/>
      <c r="E116" s="114"/>
      <c r="F116" s="114"/>
      <c r="G116" s="115"/>
      <c r="H116" s="113"/>
      <c r="I116" s="114"/>
      <c r="J116" s="114"/>
      <c r="K116" s="114"/>
      <c r="L116" s="115"/>
      <c r="M116" s="24"/>
      <c r="N116" s="24"/>
      <c r="O116" s="113"/>
      <c r="P116" s="114"/>
      <c r="Q116" s="114"/>
      <c r="R116" s="114"/>
      <c r="S116" s="115"/>
      <c r="T116" s="113"/>
      <c r="U116" s="114"/>
      <c r="V116" s="114"/>
      <c r="W116" s="114"/>
      <c r="X116" s="115"/>
      <c r="Y116" s="29"/>
      <c r="Z116" s="24"/>
      <c r="AA116" s="113"/>
      <c r="AB116" s="114"/>
      <c r="AC116" s="114"/>
      <c r="AD116" s="114"/>
      <c r="AE116" s="115"/>
      <c r="AF116" s="113"/>
      <c r="AG116" s="114"/>
      <c r="AH116" s="114"/>
      <c r="AI116" s="114"/>
      <c r="AJ116" s="115"/>
      <c r="AK116" s="24"/>
      <c r="AL116" s="24"/>
      <c r="AM116" s="106"/>
      <c r="AN116" s="107"/>
      <c r="AO116" s="107"/>
      <c r="AP116" s="109"/>
      <c r="AQ116" s="106"/>
      <c r="AR116" s="107"/>
      <c r="AS116" s="107"/>
      <c r="AT116" s="107"/>
      <c r="AU116" s="109"/>
      <c r="AV116" s="110"/>
      <c r="AW116" s="111"/>
      <c r="AX116" s="111"/>
      <c r="AY116" s="111"/>
      <c r="AZ116" s="111"/>
      <c r="BA116" s="111"/>
      <c r="BB116" s="112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</row>
    <row r="117" spans="1:104" s="22" customFormat="1" ht="15" customHeight="1">
      <c r="A117" s="24"/>
      <c r="B117" s="24"/>
      <c r="C117" s="113"/>
      <c r="D117" s="114"/>
      <c r="E117" s="114"/>
      <c r="F117" s="114"/>
      <c r="G117" s="115"/>
      <c r="H117" s="113"/>
      <c r="I117" s="114"/>
      <c r="J117" s="114"/>
      <c r="K117" s="114"/>
      <c r="L117" s="115"/>
      <c r="M117" s="24"/>
      <c r="N117" s="24"/>
      <c r="O117" s="113"/>
      <c r="P117" s="114"/>
      <c r="Q117" s="114"/>
      <c r="R117" s="114"/>
      <c r="S117" s="115"/>
      <c r="T117" s="113"/>
      <c r="U117" s="114"/>
      <c r="V117" s="114"/>
      <c r="W117" s="114"/>
      <c r="X117" s="115"/>
      <c r="Y117" s="29"/>
      <c r="Z117" s="24"/>
      <c r="AA117" s="113"/>
      <c r="AB117" s="114"/>
      <c r="AC117" s="114"/>
      <c r="AD117" s="114"/>
      <c r="AE117" s="115"/>
      <c r="AF117" s="113"/>
      <c r="AG117" s="114"/>
      <c r="AH117" s="114"/>
      <c r="AI117" s="114"/>
      <c r="AJ117" s="115"/>
      <c r="AK117" s="24"/>
      <c r="AL117" s="24"/>
      <c r="AM117" s="104" t="s">
        <v>71</v>
      </c>
      <c r="AN117" s="105"/>
      <c r="AO117" s="105"/>
      <c r="AP117" s="108"/>
      <c r="AQ117" s="104" t="s">
        <v>72</v>
      </c>
      <c r="AR117" s="105"/>
      <c r="AS117" s="105"/>
      <c r="AT117" s="105"/>
      <c r="AU117" s="108"/>
      <c r="AV117" s="110"/>
      <c r="AW117" s="111"/>
      <c r="AX117" s="111"/>
      <c r="AY117" s="111"/>
      <c r="AZ117" s="111"/>
      <c r="BA117" s="111"/>
      <c r="BB117" s="112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</row>
    <row r="118" spans="1:104" s="22" customFormat="1" ht="5.0999999999999996" customHeight="1">
      <c r="A118" s="24"/>
      <c r="B118" s="24"/>
      <c r="C118" s="113"/>
      <c r="D118" s="114"/>
      <c r="E118" s="114"/>
      <c r="F118" s="114"/>
      <c r="G118" s="115"/>
      <c r="H118" s="113"/>
      <c r="I118" s="114"/>
      <c r="J118" s="114"/>
      <c r="K118" s="114"/>
      <c r="L118" s="115"/>
      <c r="M118" s="24"/>
      <c r="N118" s="24"/>
      <c r="O118" s="113"/>
      <c r="P118" s="114"/>
      <c r="Q118" s="114"/>
      <c r="R118" s="114"/>
      <c r="S118" s="115"/>
      <c r="T118" s="113"/>
      <c r="U118" s="114"/>
      <c r="V118" s="114"/>
      <c r="W118" s="114"/>
      <c r="X118" s="115"/>
      <c r="Y118" s="29"/>
      <c r="Z118" s="24"/>
      <c r="AA118" s="113"/>
      <c r="AB118" s="114"/>
      <c r="AC118" s="114"/>
      <c r="AD118" s="114"/>
      <c r="AE118" s="115"/>
      <c r="AF118" s="113"/>
      <c r="AG118" s="114"/>
      <c r="AH118" s="114"/>
      <c r="AI118" s="114"/>
      <c r="AJ118" s="115"/>
      <c r="AK118" s="24"/>
      <c r="AL118" s="24"/>
      <c r="AM118" s="106"/>
      <c r="AN118" s="107"/>
      <c r="AO118" s="107"/>
      <c r="AP118" s="109"/>
      <c r="AQ118" s="106"/>
      <c r="AR118" s="107"/>
      <c r="AS118" s="107"/>
      <c r="AT118" s="107"/>
      <c r="AU118" s="109"/>
      <c r="AV118" s="110"/>
      <c r="AW118" s="111"/>
      <c r="AX118" s="111"/>
      <c r="AY118" s="111"/>
      <c r="AZ118" s="111"/>
      <c r="BA118" s="111"/>
      <c r="BB118" s="112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</row>
    <row r="119" spans="1:104" s="22" customFormat="1" ht="15" customHeight="1">
      <c r="A119" s="24"/>
      <c r="B119" s="24"/>
      <c r="C119" s="106"/>
      <c r="D119" s="107"/>
      <c r="E119" s="107"/>
      <c r="F119" s="107"/>
      <c r="G119" s="109"/>
      <c r="H119" s="106"/>
      <c r="I119" s="107"/>
      <c r="J119" s="107"/>
      <c r="K119" s="107"/>
      <c r="L119" s="109"/>
      <c r="M119" s="24"/>
      <c r="N119" s="24"/>
      <c r="O119" s="106"/>
      <c r="P119" s="107"/>
      <c r="Q119" s="107"/>
      <c r="R119" s="107"/>
      <c r="S119" s="109"/>
      <c r="T119" s="106"/>
      <c r="U119" s="107"/>
      <c r="V119" s="107"/>
      <c r="W119" s="107"/>
      <c r="X119" s="109"/>
      <c r="Y119" s="29"/>
      <c r="Z119" s="24"/>
      <c r="AA119" s="106"/>
      <c r="AB119" s="107"/>
      <c r="AC119" s="107"/>
      <c r="AD119" s="107"/>
      <c r="AE119" s="109"/>
      <c r="AF119" s="106"/>
      <c r="AG119" s="107"/>
      <c r="AH119" s="107"/>
      <c r="AI119" s="107"/>
      <c r="AJ119" s="109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</row>
    <row r="120" spans="1:104" s="22" customFormat="1" ht="1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91" t="s">
        <v>73</v>
      </c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</row>
    <row r="121" spans="1:104" ht="9.9499999999999993" customHeight="1">
      <c r="B121" s="9"/>
      <c r="C121" s="92" t="s">
        <v>57</v>
      </c>
      <c r="D121" s="93"/>
      <c r="E121" s="93"/>
      <c r="F121" s="93"/>
      <c r="G121" s="93"/>
      <c r="H121" s="93"/>
      <c r="I121" s="94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</row>
    <row r="122" spans="1:104" ht="12" customHeight="1">
      <c r="A122" s="24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268" t="s">
        <v>36</v>
      </c>
      <c r="T122" s="268"/>
      <c r="U122" s="268"/>
      <c r="V122" s="268"/>
      <c r="W122" s="268"/>
      <c r="X122" s="268"/>
      <c r="Y122" s="268"/>
      <c r="Z122" s="268"/>
      <c r="AA122" s="268"/>
      <c r="AB122" s="268"/>
      <c r="AC122" s="269"/>
      <c r="AD122" s="270" t="s">
        <v>35</v>
      </c>
      <c r="AE122" s="271"/>
      <c r="AF122" s="272"/>
      <c r="AG122" s="9"/>
      <c r="AH122" s="9"/>
      <c r="AI122" s="9"/>
      <c r="AJ122" s="9"/>
      <c r="AK122" s="9"/>
      <c r="AL122" s="9"/>
      <c r="AM122" s="9"/>
      <c r="AN122" s="9"/>
      <c r="AO122" s="9"/>
      <c r="AP122" s="104" t="s">
        <v>31</v>
      </c>
      <c r="AQ122" s="105"/>
      <c r="AR122" s="105"/>
      <c r="AS122" s="105"/>
      <c r="AT122" s="105"/>
      <c r="AU122" s="108"/>
      <c r="AV122" s="26"/>
      <c r="AW122" s="276" t="s">
        <v>29</v>
      </c>
      <c r="AX122" s="276"/>
      <c r="AY122" s="27"/>
      <c r="AZ122" s="27"/>
      <c r="BA122" s="276" t="s">
        <v>28</v>
      </c>
      <c r="BB122" s="277"/>
      <c r="BC122" s="9"/>
    </row>
    <row r="123" spans="1:104" ht="12" customHeight="1">
      <c r="A123" s="281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268"/>
      <c r="T123" s="268"/>
      <c r="U123" s="268"/>
      <c r="V123" s="268"/>
      <c r="W123" s="268"/>
      <c r="X123" s="268"/>
      <c r="Y123" s="268"/>
      <c r="Z123" s="268"/>
      <c r="AA123" s="268"/>
      <c r="AB123" s="268"/>
      <c r="AC123" s="269"/>
      <c r="AD123" s="273"/>
      <c r="AE123" s="274"/>
      <c r="AF123" s="275"/>
      <c r="AG123" s="9"/>
      <c r="AH123" s="9"/>
      <c r="AI123" s="9"/>
      <c r="AJ123" s="9"/>
      <c r="AK123" s="9"/>
      <c r="AL123" s="9"/>
      <c r="AM123" s="9"/>
      <c r="AN123" s="9"/>
      <c r="AO123" s="9"/>
      <c r="AP123" s="106"/>
      <c r="AQ123" s="107"/>
      <c r="AR123" s="107"/>
      <c r="AS123" s="107"/>
      <c r="AT123" s="107"/>
      <c r="AU123" s="109"/>
      <c r="AV123" s="278">
        <f>IF(ISBLANK($AV$5), "", $AV$5)</f>
        <v>10</v>
      </c>
      <c r="AW123" s="279"/>
      <c r="AX123" s="279"/>
      <c r="AY123" s="28" t="s">
        <v>27</v>
      </c>
      <c r="AZ123" s="279">
        <f>IF(ISBLANK($AZ$5), "", $AZ$5)</f>
        <v>1</v>
      </c>
      <c r="BA123" s="279"/>
      <c r="BB123" s="280"/>
      <c r="BC123" s="9"/>
    </row>
    <row r="124" spans="1:104" ht="12" customHeight="1">
      <c r="A124" s="281"/>
      <c r="B124" s="259" t="s">
        <v>42</v>
      </c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  <c r="P124" s="259"/>
      <c r="Q124" s="259"/>
      <c r="R124" s="259"/>
      <c r="S124" s="259"/>
      <c r="T124" s="259"/>
      <c r="U124" s="259"/>
      <c r="V124" s="259"/>
      <c r="W124" s="259"/>
      <c r="X124" s="259"/>
      <c r="Y124" s="259"/>
      <c r="Z124" s="259"/>
      <c r="AA124" s="259"/>
      <c r="AB124" s="259"/>
      <c r="AC124" s="25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104" t="s">
        <v>30</v>
      </c>
      <c r="AQ124" s="105"/>
      <c r="AR124" s="105"/>
      <c r="AS124" s="105"/>
      <c r="AT124" s="105"/>
      <c r="AU124" s="108"/>
      <c r="AV124" s="260">
        <f>IF(ISBLANK($AV$6), "", $AV$6)</f>
        <v>45230</v>
      </c>
      <c r="AW124" s="261"/>
      <c r="AX124" s="261"/>
      <c r="AY124" s="261"/>
      <c r="AZ124" s="261"/>
      <c r="BA124" s="261"/>
      <c r="BB124" s="262"/>
      <c r="BC124" s="9"/>
    </row>
    <row r="125" spans="1:104" ht="12" customHeight="1">
      <c r="A125" s="281"/>
      <c r="B125" s="259"/>
      <c r="C125" s="259"/>
      <c r="D125" s="259"/>
      <c r="E125" s="259"/>
      <c r="F125" s="259"/>
      <c r="G125" s="259"/>
      <c r="H125" s="259"/>
      <c r="I125" s="259"/>
      <c r="J125" s="259"/>
      <c r="K125" s="259"/>
      <c r="L125" s="259"/>
      <c r="M125" s="259"/>
      <c r="N125" s="259"/>
      <c r="O125" s="259"/>
      <c r="P125" s="259"/>
      <c r="Q125" s="259"/>
      <c r="R125" s="259"/>
      <c r="S125" s="259"/>
      <c r="T125" s="259"/>
      <c r="U125" s="259"/>
      <c r="V125" s="259"/>
      <c r="W125" s="259"/>
      <c r="X125" s="259"/>
      <c r="Y125" s="259"/>
      <c r="Z125" s="259"/>
      <c r="AA125" s="259"/>
      <c r="AB125" s="259"/>
      <c r="AC125" s="25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106"/>
      <c r="AQ125" s="107"/>
      <c r="AR125" s="107"/>
      <c r="AS125" s="107"/>
      <c r="AT125" s="107"/>
      <c r="AU125" s="109"/>
      <c r="AV125" s="263"/>
      <c r="AW125" s="264"/>
      <c r="AX125" s="264"/>
      <c r="AY125" s="264"/>
      <c r="AZ125" s="264"/>
      <c r="BA125" s="264"/>
      <c r="BB125" s="265"/>
      <c r="BC125" s="9"/>
    </row>
    <row r="126" spans="1:104" ht="5.0999999999999996" customHeight="1">
      <c r="A126" s="281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29"/>
      <c r="AQ126" s="29"/>
      <c r="AR126" s="29"/>
      <c r="AS126" s="29"/>
      <c r="AT126" s="29"/>
      <c r="AU126" s="29"/>
      <c r="AV126" s="30"/>
      <c r="AW126" s="30"/>
      <c r="AX126" s="30"/>
      <c r="AY126" s="30"/>
      <c r="AZ126" s="30"/>
      <c r="BA126" s="30"/>
      <c r="BB126" s="30"/>
      <c r="BC126" s="9"/>
    </row>
    <row r="127" spans="1:104">
      <c r="A127" s="281"/>
      <c r="B127" s="12" t="s">
        <v>43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31" t="s">
        <v>33</v>
      </c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</row>
    <row r="128" spans="1:104">
      <c r="A128" s="281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26"/>
      <c r="AD128" s="266" t="str">
        <f>IF(会社情報!$C$6="しない",会社情報!$C$14,"")</f>
        <v>956</v>
      </c>
      <c r="AE128" s="266"/>
      <c r="AF128" s="266"/>
      <c r="AG128" s="27" t="str">
        <f>IF(会社情報!$C$6="しない","-","")</f>
        <v>-</v>
      </c>
      <c r="AH128" s="266" t="str">
        <f>IF(会社情報!$C$6="しない",会社情報!$F$14,"")</f>
        <v>1937</v>
      </c>
      <c r="AI128" s="266"/>
      <c r="AJ128" s="266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32"/>
      <c r="BC128" s="9"/>
    </row>
    <row r="129" spans="1:56">
      <c r="A129" s="28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33"/>
      <c r="AD129" s="250" t="str">
        <f>IF(会社情報!$C$6="しない",会社情報!$C$15,"")</f>
        <v>阿賀野市福井905番地</v>
      </c>
      <c r="AE129" s="250"/>
      <c r="AF129" s="250"/>
      <c r="AG129" s="250"/>
      <c r="AH129" s="250"/>
      <c r="AI129" s="250"/>
      <c r="AJ129" s="250"/>
      <c r="AK129" s="250"/>
      <c r="AL129" s="250"/>
      <c r="AM129" s="250"/>
      <c r="AN129" s="250"/>
      <c r="AO129" s="250"/>
      <c r="AP129" s="250"/>
      <c r="AQ129" s="250"/>
      <c r="AR129" s="250"/>
      <c r="AS129" s="250"/>
      <c r="AT129" s="250"/>
      <c r="AU129" s="250"/>
      <c r="AV129" s="250"/>
      <c r="AW129" s="250"/>
      <c r="AX129" s="250"/>
      <c r="AY129" s="250"/>
      <c r="AZ129" s="250"/>
      <c r="BA129" s="250"/>
      <c r="BB129" s="267"/>
      <c r="BC129" s="9"/>
    </row>
    <row r="130" spans="1:56">
      <c r="A130" s="281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33"/>
      <c r="AD130" s="250"/>
      <c r="AE130" s="250"/>
      <c r="AF130" s="250"/>
      <c r="AG130" s="250"/>
      <c r="AH130" s="250"/>
      <c r="AI130" s="250"/>
      <c r="AJ130" s="250"/>
      <c r="AK130" s="250"/>
      <c r="AL130" s="250"/>
      <c r="AM130" s="250"/>
      <c r="AN130" s="250"/>
      <c r="AO130" s="250"/>
      <c r="AP130" s="250"/>
      <c r="AQ130" s="250"/>
      <c r="AR130" s="250"/>
      <c r="AS130" s="250"/>
      <c r="AT130" s="250"/>
      <c r="AU130" s="250"/>
      <c r="AV130" s="250"/>
      <c r="AW130" s="250"/>
      <c r="AX130" s="250"/>
      <c r="AY130" s="250"/>
      <c r="AZ130" s="250"/>
      <c r="BA130" s="250"/>
      <c r="BB130" s="267"/>
      <c r="BC130" s="9"/>
    </row>
    <row r="131" spans="1:56">
      <c r="A131" s="281"/>
      <c r="B131" s="248" t="s">
        <v>37</v>
      </c>
      <c r="C131" s="248"/>
      <c r="D131" s="249">
        <f>D72</f>
        <v>0</v>
      </c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1" t="s">
        <v>38</v>
      </c>
      <c r="P131" s="251"/>
      <c r="Q131" s="251"/>
      <c r="R131" s="252"/>
      <c r="S131" s="253" t="str">
        <f>IF(ISBLANK($S$13), "", $S$13)</f>
        <v/>
      </c>
      <c r="T131" s="254"/>
      <c r="U131" s="254"/>
      <c r="V131" s="254"/>
      <c r="W131" s="255"/>
      <c r="X131" s="9"/>
      <c r="Y131" s="253" t="str">
        <f>IF(ISBLANK($Y$13), "", $Y$13)</f>
        <v/>
      </c>
      <c r="Z131" s="255"/>
      <c r="AA131" s="9"/>
      <c r="AB131" s="9"/>
      <c r="AC131" s="33"/>
      <c r="AD131" s="226" t="str">
        <f>IF(会社情報!$C$6="しない",会社情報!$C$16,"")</f>
        <v>小菅建設興業株式会社</v>
      </c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  <c r="AS131" s="226"/>
      <c r="AT131" s="226"/>
      <c r="AU131" s="226"/>
      <c r="AV131" s="226"/>
      <c r="AW131" s="226"/>
      <c r="AX131" s="226"/>
      <c r="AY131" s="226"/>
      <c r="AZ131" s="226"/>
      <c r="BA131" s="226"/>
      <c r="BB131" s="227"/>
      <c r="BC131" s="9"/>
    </row>
    <row r="132" spans="1:56" ht="13.5" customHeight="1">
      <c r="A132" s="281"/>
      <c r="B132" s="248"/>
      <c r="C132" s="248"/>
      <c r="D132" s="250"/>
      <c r="E132" s="250"/>
      <c r="F132" s="250"/>
      <c r="G132" s="250"/>
      <c r="H132" s="250"/>
      <c r="I132" s="250"/>
      <c r="J132" s="250"/>
      <c r="K132" s="250"/>
      <c r="L132" s="250"/>
      <c r="M132" s="250"/>
      <c r="N132" s="250"/>
      <c r="O132" s="251"/>
      <c r="P132" s="251"/>
      <c r="Q132" s="251"/>
      <c r="R132" s="252"/>
      <c r="S132" s="256"/>
      <c r="T132" s="257"/>
      <c r="U132" s="257"/>
      <c r="V132" s="257"/>
      <c r="W132" s="258"/>
      <c r="X132" s="9" t="s">
        <v>27</v>
      </c>
      <c r="Y132" s="256"/>
      <c r="Z132" s="258"/>
      <c r="AA132" s="9"/>
      <c r="AB132" s="9"/>
      <c r="AC132" s="33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  <c r="AO132" s="226"/>
      <c r="AP132" s="226"/>
      <c r="AQ132" s="226"/>
      <c r="AR132" s="226"/>
      <c r="AS132" s="226"/>
      <c r="AT132" s="226"/>
      <c r="AU132" s="226"/>
      <c r="AV132" s="226"/>
      <c r="AW132" s="226"/>
      <c r="AX132" s="226"/>
      <c r="AY132" s="226"/>
      <c r="AZ132" s="226"/>
      <c r="BA132" s="226"/>
      <c r="BB132" s="227"/>
      <c r="BC132" s="9"/>
    </row>
    <row r="133" spans="1:56">
      <c r="A133" s="281"/>
      <c r="B133" s="9"/>
      <c r="C133" s="9"/>
      <c r="D133" s="34"/>
      <c r="E133" s="34"/>
      <c r="F133" s="34"/>
      <c r="G133" s="34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33"/>
      <c r="AD133" s="226" t="str">
        <f>IF(会社情報!$C$6="しない",会社情報!$C$17,"")</f>
        <v>登録番号　　T　5110001011484</v>
      </c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  <c r="AO133" s="226"/>
      <c r="AP133" s="226"/>
      <c r="AQ133" s="226"/>
      <c r="AR133" s="226"/>
      <c r="AS133" s="226"/>
      <c r="AT133" s="226"/>
      <c r="AU133" s="226"/>
      <c r="AV133" s="226"/>
      <c r="AW133" s="226"/>
      <c r="AX133" s="226"/>
      <c r="AY133" s="226"/>
      <c r="AZ133" s="226"/>
      <c r="BA133" s="226"/>
      <c r="BB133" s="227"/>
      <c r="BC133" s="9"/>
    </row>
    <row r="134" spans="1:56" ht="14.25" customHeight="1">
      <c r="A134" s="281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33"/>
      <c r="AD134" s="226" t="str">
        <f>IF(会社情報!$C$6="しない","TEL "&amp;会社情報!$C$18,"")</f>
        <v>TEL 0250-62-0505</v>
      </c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/>
      <c r="AR134" s="226"/>
      <c r="AS134" s="226"/>
      <c r="AT134" s="226"/>
      <c r="AU134" s="226"/>
      <c r="AV134" s="226"/>
      <c r="AW134" s="226"/>
      <c r="AX134" s="226"/>
      <c r="AY134" s="226"/>
      <c r="AZ134" s="226"/>
      <c r="BA134" s="226"/>
      <c r="BB134" s="227"/>
      <c r="BC134" s="9"/>
    </row>
    <row r="135" spans="1:56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35"/>
      <c r="AD135" s="228" t="str">
        <f>IF(会社情報!$C$6="しない","FAX "&amp;会社情報!$C$19,"")</f>
        <v>FAX 0250-62-1711</v>
      </c>
      <c r="AE135" s="228"/>
      <c r="AF135" s="228"/>
      <c r="AG135" s="228"/>
      <c r="AH135" s="228"/>
      <c r="AI135" s="228"/>
      <c r="AJ135" s="228"/>
      <c r="AK135" s="228"/>
      <c r="AL135" s="228"/>
      <c r="AM135" s="228"/>
      <c r="AN135" s="228"/>
      <c r="AO135" s="228"/>
      <c r="AP135" s="228"/>
      <c r="AQ135" s="228"/>
      <c r="AR135" s="228"/>
      <c r="AS135" s="228"/>
      <c r="AT135" s="228"/>
      <c r="AU135" s="228"/>
      <c r="AV135" s="228"/>
      <c r="AW135" s="228"/>
      <c r="AX135" s="228"/>
      <c r="AY135" s="228"/>
      <c r="AZ135" s="228"/>
      <c r="BA135" s="228"/>
      <c r="BB135" s="229"/>
      <c r="BC135" s="9"/>
    </row>
    <row r="136" spans="1:56" ht="5.0999999999999996" customHeight="1" thickBot="1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9"/>
    </row>
    <row r="137" spans="1:56" ht="9.9499999999999993" customHeight="1" thickTop="1">
      <c r="B137" s="9"/>
      <c r="C137" s="230" t="s">
        <v>74</v>
      </c>
      <c r="D137" s="231"/>
      <c r="E137" s="231"/>
      <c r="F137" s="231"/>
      <c r="G137" s="231"/>
      <c r="H137" s="231"/>
      <c r="I137" s="231"/>
      <c r="J137" s="231"/>
      <c r="K137" s="231"/>
      <c r="L137" s="231"/>
      <c r="M137" s="236" t="str">
        <f>M78</f>
        <v/>
      </c>
      <c r="N137" s="236"/>
      <c r="O137" s="236"/>
      <c r="P137" s="236"/>
      <c r="Q137" s="236"/>
      <c r="R137" s="236"/>
      <c r="S137" s="236"/>
      <c r="T137" s="236"/>
      <c r="U137" s="236"/>
      <c r="V137" s="237"/>
      <c r="W137" s="9"/>
      <c r="X137" s="9"/>
      <c r="Y137" s="9"/>
      <c r="Z137" s="9"/>
      <c r="AA137" s="9"/>
      <c r="AB137" s="9"/>
      <c r="AC137" s="9"/>
      <c r="AD137" s="25"/>
      <c r="AE137" s="210" t="s">
        <v>2</v>
      </c>
      <c r="AF137" s="210"/>
      <c r="AG137" s="210"/>
      <c r="AH137" s="210"/>
      <c r="AI137" s="210"/>
      <c r="AJ137" s="210"/>
      <c r="AK137" s="210"/>
      <c r="AL137" s="210"/>
      <c r="AM137" s="242">
        <f>IF(会社情報!C9&gt;0,会社情報!$C$9,"")</f>
        <v>100001</v>
      </c>
      <c r="AN137" s="243"/>
      <c r="AO137" s="243"/>
      <c r="AP137" s="243"/>
      <c r="AQ137" s="243"/>
      <c r="AR137" s="243"/>
      <c r="AS137" s="243"/>
      <c r="AT137" s="243"/>
      <c r="AU137" s="243"/>
      <c r="AV137" s="243"/>
      <c r="AW137" s="243"/>
      <c r="AX137" s="243"/>
      <c r="AY137" s="243"/>
      <c r="AZ137" s="243"/>
      <c r="BA137" s="243"/>
      <c r="BB137" s="244"/>
      <c r="BC137" s="9"/>
    </row>
    <row r="138" spans="1:56" ht="9.9499999999999993" customHeight="1">
      <c r="B138" s="9"/>
      <c r="C138" s="232"/>
      <c r="D138" s="233"/>
      <c r="E138" s="233"/>
      <c r="F138" s="233"/>
      <c r="G138" s="233"/>
      <c r="H138" s="233"/>
      <c r="I138" s="233"/>
      <c r="J138" s="233"/>
      <c r="K138" s="233"/>
      <c r="L138" s="233"/>
      <c r="M138" s="238"/>
      <c r="N138" s="238"/>
      <c r="O138" s="238"/>
      <c r="P138" s="238"/>
      <c r="Q138" s="238"/>
      <c r="R138" s="238"/>
      <c r="S138" s="238"/>
      <c r="T138" s="238"/>
      <c r="U138" s="238"/>
      <c r="V138" s="239"/>
      <c r="W138" s="9"/>
      <c r="X138" s="9"/>
      <c r="Y138" s="9"/>
      <c r="Z138" s="9"/>
      <c r="AA138" s="9"/>
      <c r="AB138" s="9"/>
      <c r="AC138" s="9"/>
      <c r="AD138" s="25"/>
      <c r="AE138" s="217"/>
      <c r="AF138" s="217"/>
      <c r="AG138" s="217"/>
      <c r="AH138" s="217"/>
      <c r="AI138" s="217"/>
      <c r="AJ138" s="217"/>
      <c r="AK138" s="217"/>
      <c r="AL138" s="217"/>
      <c r="AM138" s="245"/>
      <c r="AN138" s="246"/>
      <c r="AO138" s="246"/>
      <c r="AP138" s="246"/>
      <c r="AQ138" s="246"/>
      <c r="AR138" s="246"/>
      <c r="AS138" s="246"/>
      <c r="AT138" s="246"/>
      <c r="AU138" s="246"/>
      <c r="AV138" s="246"/>
      <c r="AW138" s="246"/>
      <c r="AX138" s="246"/>
      <c r="AY138" s="246"/>
      <c r="AZ138" s="246"/>
      <c r="BA138" s="246"/>
      <c r="BB138" s="247"/>
      <c r="BC138" s="9"/>
    </row>
    <row r="139" spans="1:56" ht="9.9499999999999993" customHeight="1" thickBot="1">
      <c r="B139" s="9"/>
      <c r="C139" s="234"/>
      <c r="D139" s="235"/>
      <c r="E139" s="235"/>
      <c r="F139" s="235"/>
      <c r="G139" s="235"/>
      <c r="H139" s="235"/>
      <c r="I139" s="235"/>
      <c r="J139" s="235"/>
      <c r="K139" s="235"/>
      <c r="L139" s="235"/>
      <c r="M139" s="240"/>
      <c r="N139" s="240"/>
      <c r="O139" s="240"/>
      <c r="P139" s="240"/>
      <c r="Q139" s="240"/>
      <c r="R139" s="240"/>
      <c r="S139" s="240"/>
      <c r="T139" s="240"/>
      <c r="U139" s="240"/>
      <c r="V139" s="241"/>
      <c r="W139" s="9"/>
      <c r="X139" s="9"/>
      <c r="Y139" s="9"/>
      <c r="Z139" s="9"/>
      <c r="AA139" s="9"/>
      <c r="AB139" s="9"/>
      <c r="AC139" s="9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9"/>
    </row>
    <row r="140" spans="1:56" ht="9.9499999999999993" customHeight="1" thickTop="1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209" t="s">
        <v>10</v>
      </c>
      <c r="AC140" s="209"/>
      <c r="AD140" s="209"/>
      <c r="AE140" s="209"/>
      <c r="AF140" s="209"/>
      <c r="AG140" s="209"/>
      <c r="AH140" s="211" t="str">
        <f>IF(会社情報!$C$6="しない",CONCATENATE(会社情報!$C$22,会社情報!$C$23),"")</f>
        <v>第四北越銀行水原中央支店</v>
      </c>
      <c r="AI140" s="211"/>
      <c r="AJ140" s="211"/>
      <c r="AK140" s="211"/>
      <c r="AL140" s="211"/>
      <c r="AM140" s="211"/>
      <c r="AN140" s="211"/>
      <c r="AO140" s="211"/>
      <c r="AP140" s="211"/>
      <c r="AQ140" s="211"/>
      <c r="AR140" s="211"/>
      <c r="AS140" s="211"/>
      <c r="AT140" s="211"/>
      <c r="AU140" s="211"/>
      <c r="AV140" s="211"/>
      <c r="AW140" s="211"/>
      <c r="AX140" s="211"/>
      <c r="AY140" s="211"/>
      <c r="AZ140" s="211"/>
      <c r="BA140" s="211"/>
      <c r="BB140" s="211"/>
      <c r="BC140" s="25"/>
      <c r="BD140" s="25"/>
    </row>
    <row r="141" spans="1:56" ht="9.9499999999999993" customHeight="1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210"/>
      <c r="AC141" s="210"/>
      <c r="AD141" s="210"/>
      <c r="AE141" s="210"/>
      <c r="AF141" s="210"/>
      <c r="AG141" s="210"/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5"/>
      <c r="BD141" s="25"/>
    </row>
    <row r="142" spans="1:56" ht="9.9499999999999993" customHeight="1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213" t="s">
        <v>40</v>
      </c>
      <c r="AC142" s="213"/>
      <c r="AD142" s="213"/>
      <c r="AE142" s="213"/>
      <c r="AF142" s="213"/>
      <c r="AG142" s="213"/>
      <c r="AH142" s="215" t="str">
        <f>IF(会社情報!$C$6="しない",会社情報!$C$24,"")</f>
        <v>ｺｽｹﾞｹﾝｾﾂｺｳｷﾞｮｳｶﾌﾞｼｷｶﾞｲｼ</v>
      </c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9"/>
    </row>
    <row r="143" spans="1:56" ht="9.9499999999999993" customHeight="1">
      <c r="B143" s="9"/>
      <c r="C143" s="11"/>
      <c r="D143" s="11"/>
      <c r="E143" s="11"/>
      <c r="F143" s="11"/>
      <c r="G143" s="11"/>
      <c r="H143" s="11"/>
      <c r="I143" s="11"/>
      <c r="J143" s="11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9"/>
      <c r="X143" s="9"/>
      <c r="Y143" s="9"/>
      <c r="Z143" s="9"/>
      <c r="AA143" s="9"/>
      <c r="AB143" s="214"/>
      <c r="AC143" s="214"/>
      <c r="AD143" s="214"/>
      <c r="AE143" s="214"/>
      <c r="AF143" s="214"/>
      <c r="AG143" s="214"/>
      <c r="AH143" s="216"/>
      <c r="AI143" s="216"/>
      <c r="AJ143" s="216"/>
      <c r="AK143" s="216"/>
      <c r="AL143" s="216"/>
      <c r="AM143" s="216"/>
      <c r="AN143" s="216"/>
      <c r="AO143" s="216"/>
      <c r="AP143" s="216"/>
      <c r="AQ143" s="216"/>
      <c r="AR143" s="216"/>
      <c r="AS143" s="216"/>
      <c r="AT143" s="216"/>
      <c r="AU143" s="216"/>
      <c r="AV143" s="216"/>
      <c r="AW143" s="216"/>
      <c r="AX143" s="216"/>
      <c r="AY143" s="216"/>
      <c r="AZ143" s="216"/>
      <c r="BA143" s="216"/>
      <c r="BB143" s="216"/>
      <c r="BC143" s="9"/>
    </row>
    <row r="144" spans="1:56" ht="9.9499999999999993" customHeight="1">
      <c r="B144" s="9"/>
      <c r="C144" s="11"/>
      <c r="D144" s="11"/>
      <c r="E144" s="11"/>
      <c r="F144" s="11"/>
      <c r="G144" s="11"/>
      <c r="H144" s="11"/>
      <c r="I144" s="11"/>
      <c r="J144" s="11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9"/>
      <c r="X144" s="9"/>
      <c r="Y144" s="9"/>
      <c r="Z144" s="9"/>
      <c r="AA144" s="9"/>
      <c r="AB144" s="217" t="s">
        <v>14</v>
      </c>
      <c r="AC144" s="217"/>
      <c r="AD144" s="217"/>
      <c r="AE144" s="217"/>
      <c r="AF144" s="217"/>
      <c r="AG144" s="217"/>
      <c r="AH144" s="218" t="s">
        <v>18</v>
      </c>
      <c r="AI144" s="218"/>
      <c r="AJ144" s="218"/>
      <c r="AK144" s="217" t="str">
        <f>IF(会社情報!$C$6="しない",会社情報!$D$25,"")</f>
        <v>当座</v>
      </c>
      <c r="AL144" s="217"/>
      <c r="AM144" s="217"/>
      <c r="AN144" s="218" t="s">
        <v>19</v>
      </c>
      <c r="AO144" s="218"/>
      <c r="AP144" s="218"/>
      <c r="AQ144" s="220">
        <f>IF(会社情報!$C$6="しない",会社情報!$F$25,"")</f>
        <v>9999999</v>
      </c>
      <c r="AR144" s="221"/>
      <c r="AS144" s="221"/>
      <c r="AT144" s="221"/>
      <c r="AU144" s="221"/>
      <c r="AV144" s="221"/>
      <c r="AW144" s="221"/>
      <c r="AX144" s="221"/>
      <c r="AY144" s="221"/>
      <c r="AZ144" s="221"/>
      <c r="BA144" s="221"/>
      <c r="BB144" s="222"/>
      <c r="BC144" s="9"/>
    </row>
    <row r="145" spans="2:55" ht="14.25">
      <c r="B145" s="24" t="s">
        <v>41</v>
      </c>
      <c r="C145" s="11"/>
      <c r="D145" s="11"/>
      <c r="E145" s="11"/>
      <c r="F145" s="11"/>
      <c r="G145" s="11"/>
      <c r="H145" s="11"/>
      <c r="I145" s="11"/>
      <c r="J145" s="11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9"/>
      <c r="X145" s="9"/>
      <c r="Y145" s="9"/>
      <c r="Z145" s="9"/>
      <c r="AA145" s="9"/>
      <c r="AB145" s="209"/>
      <c r="AC145" s="209"/>
      <c r="AD145" s="209"/>
      <c r="AE145" s="209"/>
      <c r="AF145" s="209"/>
      <c r="AG145" s="209"/>
      <c r="AH145" s="219"/>
      <c r="AI145" s="219"/>
      <c r="AJ145" s="219"/>
      <c r="AK145" s="209"/>
      <c r="AL145" s="209"/>
      <c r="AM145" s="209"/>
      <c r="AN145" s="219"/>
      <c r="AO145" s="219"/>
      <c r="AP145" s="219"/>
      <c r="AQ145" s="223"/>
      <c r="AR145" s="224"/>
      <c r="AS145" s="224"/>
      <c r="AT145" s="224"/>
      <c r="AU145" s="224"/>
      <c r="AV145" s="224"/>
      <c r="AW145" s="224"/>
      <c r="AX145" s="224"/>
      <c r="AY145" s="224"/>
      <c r="AZ145" s="224"/>
      <c r="BA145" s="224"/>
      <c r="BB145" s="225"/>
      <c r="BC145" s="9"/>
    </row>
    <row r="146" spans="2:55" ht="3.95" customHeight="1" thickBot="1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</row>
    <row r="147" spans="2:55" ht="15" thickTop="1" thickBot="1">
      <c r="B147" s="43" t="s">
        <v>44</v>
      </c>
      <c r="C147" s="197" t="s">
        <v>22</v>
      </c>
      <c r="D147" s="198"/>
      <c r="E147" s="198"/>
      <c r="F147" s="198"/>
      <c r="G147" s="198"/>
      <c r="H147" s="198"/>
      <c r="I147" s="198"/>
      <c r="J147" s="198"/>
      <c r="K147" s="198"/>
      <c r="L147" s="198"/>
      <c r="M147" s="198"/>
      <c r="N147" s="198"/>
      <c r="O147" s="198"/>
      <c r="P147" s="199"/>
      <c r="Q147" s="200" t="s">
        <v>85</v>
      </c>
      <c r="R147" s="201"/>
      <c r="S147" s="202"/>
      <c r="T147" s="200" t="s">
        <v>79</v>
      </c>
      <c r="U147" s="201"/>
      <c r="V147" s="202"/>
      <c r="W147" s="197" t="s">
        <v>23</v>
      </c>
      <c r="X147" s="198"/>
      <c r="Y147" s="199"/>
      <c r="Z147" s="180" t="s">
        <v>24</v>
      </c>
      <c r="AA147" s="180"/>
      <c r="AB147" s="180"/>
      <c r="AC147" s="180"/>
      <c r="AD147" s="180"/>
      <c r="AE147" s="180" t="s">
        <v>25</v>
      </c>
      <c r="AF147" s="180"/>
      <c r="AG147" s="180"/>
      <c r="AH147" s="180"/>
      <c r="AI147" s="180"/>
      <c r="AJ147" s="180" t="s">
        <v>26</v>
      </c>
      <c r="AK147" s="180"/>
      <c r="AL147" s="180"/>
      <c r="AM147" s="180"/>
      <c r="AN147" s="180"/>
      <c r="AO147" s="181"/>
      <c r="AP147" s="182" t="s">
        <v>60</v>
      </c>
      <c r="AQ147" s="183"/>
      <c r="AR147" s="183"/>
      <c r="AS147" s="183"/>
      <c r="AT147" s="183"/>
      <c r="AU147" s="184" t="s">
        <v>61</v>
      </c>
      <c r="AV147" s="185"/>
      <c r="AW147" s="185"/>
      <c r="AX147" s="185"/>
      <c r="AY147" s="185"/>
      <c r="AZ147" s="185"/>
      <c r="BA147" s="185"/>
      <c r="BB147" s="185"/>
      <c r="BC147" s="186"/>
    </row>
    <row r="148" spans="2:55" ht="21.95" customHeight="1" thickTop="1">
      <c r="B148" s="63" t="str">
        <f>IF(ISBLANK($B$30), "", $B$30)</f>
        <v/>
      </c>
      <c r="C148" s="187" t="str">
        <f>IF(ISBLANK($C30), "", $C30)</f>
        <v/>
      </c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9"/>
      <c r="Q148" s="190" t="str">
        <f>IF(ISBLANK($V30), "", $V30)</f>
        <v/>
      </c>
      <c r="R148" s="191"/>
      <c r="S148" s="192"/>
      <c r="T148" s="193" t="str">
        <f>IF(ISBLANK($Y30),"",$Y30)</f>
        <v/>
      </c>
      <c r="U148" s="194"/>
      <c r="V148" s="195"/>
      <c r="W148" s="196" t="str">
        <f>IF(ISBLANK($AB30),"",$AB30)</f>
        <v/>
      </c>
      <c r="X148" s="196"/>
      <c r="Y148" s="196"/>
      <c r="Z148" s="177" t="str">
        <f>IF($AE$30="","",$AE$30)</f>
        <v/>
      </c>
      <c r="AA148" s="177"/>
      <c r="AB148" s="177"/>
      <c r="AC148" s="177"/>
      <c r="AD148" s="177"/>
      <c r="AE148" s="177" t="str">
        <f>IF($AJ$30="","",$AJ$30)</f>
        <v/>
      </c>
      <c r="AF148" s="177"/>
      <c r="AG148" s="177"/>
      <c r="AH148" s="177"/>
      <c r="AI148" s="177"/>
      <c r="AJ148" s="127" t="str">
        <f>$AO$30</f>
        <v/>
      </c>
      <c r="AK148" s="127"/>
      <c r="AL148" s="127"/>
      <c r="AM148" s="127"/>
      <c r="AN148" s="127"/>
      <c r="AO148" s="128"/>
      <c r="AP148" s="203"/>
      <c r="AQ148" s="204"/>
      <c r="AR148" s="204"/>
      <c r="AS148" s="204"/>
      <c r="AT148" s="205"/>
      <c r="AU148" s="206"/>
      <c r="AV148" s="207"/>
      <c r="AW148" s="207"/>
      <c r="AX148" s="207"/>
      <c r="AY148" s="207"/>
      <c r="AZ148" s="38" t="s">
        <v>27</v>
      </c>
      <c r="BA148" s="207"/>
      <c r="BB148" s="207"/>
      <c r="BC148" s="208"/>
    </row>
    <row r="149" spans="2:55" ht="21.95" customHeight="1">
      <c r="B149" s="64" t="str">
        <f>IF(ISBLANK($B$31), "", $B$31)</f>
        <v/>
      </c>
      <c r="C149" s="167" t="str">
        <f t="shared" ref="C149:C161" si="9">IF(ISBLANK($C31), "", $C31)</f>
        <v/>
      </c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9"/>
      <c r="Q149" s="170" t="str">
        <f t="shared" ref="Q149:Q161" si="10">IF(ISBLANK($V31), "", $V31)</f>
        <v/>
      </c>
      <c r="R149" s="171"/>
      <c r="S149" s="172"/>
      <c r="T149" s="173" t="str">
        <f t="shared" ref="T149:T161" si="11">IF(ISBLANK($Y31),"",$Y31)</f>
        <v/>
      </c>
      <c r="U149" s="174"/>
      <c r="V149" s="175"/>
      <c r="W149" s="176" t="str">
        <f t="shared" ref="W149:W161" si="12">IF(ISBLANK($AB31),"",$AB31)</f>
        <v/>
      </c>
      <c r="X149" s="176"/>
      <c r="Y149" s="176"/>
      <c r="Z149" s="177" t="str">
        <f>IF($AE$31="","",$AE$31)</f>
        <v/>
      </c>
      <c r="AA149" s="177"/>
      <c r="AB149" s="177"/>
      <c r="AC149" s="177"/>
      <c r="AD149" s="177"/>
      <c r="AE149" s="177" t="str">
        <f>IF($AJ$31="","",$AJ$31)</f>
        <v/>
      </c>
      <c r="AF149" s="177"/>
      <c r="AG149" s="177"/>
      <c r="AH149" s="177"/>
      <c r="AI149" s="177"/>
      <c r="AJ149" s="127" t="str">
        <f>$AO$31</f>
        <v/>
      </c>
      <c r="AK149" s="127"/>
      <c r="AL149" s="127"/>
      <c r="AM149" s="127"/>
      <c r="AN149" s="127"/>
      <c r="AO149" s="128"/>
      <c r="AP149" s="149"/>
      <c r="AQ149" s="150"/>
      <c r="AR149" s="150"/>
      <c r="AS149" s="150"/>
      <c r="AT149" s="151"/>
      <c r="AU149" s="152"/>
      <c r="AV149" s="150"/>
      <c r="AW149" s="150"/>
      <c r="AX149" s="150"/>
      <c r="AY149" s="150"/>
      <c r="AZ149" s="39" t="s">
        <v>27</v>
      </c>
      <c r="BA149" s="150"/>
      <c r="BB149" s="150"/>
      <c r="BC149" s="153"/>
    </row>
    <row r="150" spans="2:55" ht="21.95" customHeight="1">
      <c r="B150" s="64" t="str">
        <f>IF(ISBLANK($B$32), "", $B$32)</f>
        <v/>
      </c>
      <c r="C150" s="167" t="str">
        <f t="shared" si="9"/>
        <v/>
      </c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9"/>
      <c r="Q150" s="170" t="str">
        <f t="shared" si="10"/>
        <v/>
      </c>
      <c r="R150" s="171"/>
      <c r="S150" s="172"/>
      <c r="T150" s="173" t="str">
        <f t="shared" si="11"/>
        <v/>
      </c>
      <c r="U150" s="174"/>
      <c r="V150" s="175"/>
      <c r="W150" s="176" t="str">
        <f>IF(ISBLANK($AB32),"",$AB32)</f>
        <v/>
      </c>
      <c r="X150" s="176"/>
      <c r="Y150" s="176"/>
      <c r="Z150" s="177" t="str">
        <f>IF($AE91="","",$AE$32)</f>
        <v/>
      </c>
      <c r="AA150" s="177"/>
      <c r="AB150" s="177"/>
      <c r="AC150" s="177"/>
      <c r="AD150" s="177"/>
      <c r="AE150" s="177" t="str">
        <f>IF($AJ$32="","",$AJ$32)</f>
        <v/>
      </c>
      <c r="AF150" s="177"/>
      <c r="AG150" s="177"/>
      <c r="AH150" s="177"/>
      <c r="AI150" s="177"/>
      <c r="AJ150" s="127" t="str">
        <f>$AO$32</f>
        <v/>
      </c>
      <c r="AK150" s="127"/>
      <c r="AL150" s="127"/>
      <c r="AM150" s="127"/>
      <c r="AN150" s="127"/>
      <c r="AO150" s="128"/>
      <c r="AP150" s="149"/>
      <c r="AQ150" s="150"/>
      <c r="AR150" s="150"/>
      <c r="AS150" s="150"/>
      <c r="AT150" s="151"/>
      <c r="AU150" s="152"/>
      <c r="AV150" s="150"/>
      <c r="AW150" s="150"/>
      <c r="AX150" s="150"/>
      <c r="AY150" s="150"/>
      <c r="AZ150" s="39" t="s">
        <v>27</v>
      </c>
      <c r="BA150" s="150"/>
      <c r="BB150" s="150"/>
      <c r="BC150" s="153"/>
    </row>
    <row r="151" spans="2:55" ht="21.95" customHeight="1">
      <c r="B151" s="64" t="str">
        <f>IF(ISBLANK($B$33), "", $B$33)</f>
        <v/>
      </c>
      <c r="C151" s="167" t="str">
        <f t="shared" si="9"/>
        <v/>
      </c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9"/>
      <c r="Q151" s="170" t="str">
        <f t="shared" si="10"/>
        <v/>
      </c>
      <c r="R151" s="171"/>
      <c r="S151" s="172"/>
      <c r="T151" s="173" t="str">
        <f t="shared" si="11"/>
        <v/>
      </c>
      <c r="U151" s="174"/>
      <c r="V151" s="175"/>
      <c r="W151" s="176" t="str">
        <f>IF(ISBLANK($AB33),"",$AB33)</f>
        <v/>
      </c>
      <c r="X151" s="176"/>
      <c r="Y151" s="176"/>
      <c r="Z151" s="177" t="str">
        <f>IF($AE$33="","",$AE$33)</f>
        <v/>
      </c>
      <c r="AA151" s="177"/>
      <c r="AB151" s="177"/>
      <c r="AC151" s="177"/>
      <c r="AD151" s="177"/>
      <c r="AE151" s="177" t="str">
        <f>IF($AJ$33="","",$AJ$33)</f>
        <v/>
      </c>
      <c r="AF151" s="177"/>
      <c r="AG151" s="177"/>
      <c r="AH151" s="177"/>
      <c r="AI151" s="177"/>
      <c r="AJ151" s="127" t="str">
        <f>$AO$33</f>
        <v/>
      </c>
      <c r="AK151" s="127"/>
      <c r="AL151" s="127"/>
      <c r="AM151" s="127"/>
      <c r="AN151" s="127"/>
      <c r="AO151" s="128"/>
      <c r="AP151" s="149"/>
      <c r="AQ151" s="150"/>
      <c r="AR151" s="150"/>
      <c r="AS151" s="150"/>
      <c r="AT151" s="151"/>
      <c r="AU151" s="152"/>
      <c r="AV151" s="150"/>
      <c r="AW151" s="150"/>
      <c r="AX151" s="150"/>
      <c r="AY151" s="150"/>
      <c r="AZ151" s="39" t="s">
        <v>27</v>
      </c>
      <c r="BA151" s="150"/>
      <c r="BB151" s="150"/>
      <c r="BC151" s="153"/>
    </row>
    <row r="152" spans="2:55" ht="21.95" customHeight="1">
      <c r="B152" s="64" t="str">
        <f>IF(ISBLANK($B$34), "", $B$34)</f>
        <v/>
      </c>
      <c r="C152" s="167" t="str">
        <f t="shared" si="9"/>
        <v/>
      </c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9"/>
      <c r="Q152" s="170" t="str">
        <f t="shared" si="10"/>
        <v/>
      </c>
      <c r="R152" s="171"/>
      <c r="S152" s="172"/>
      <c r="T152" s="173" t="str">
        <f t="shared" si="11"/>
        <v/>
      </c>
      <c r="U152" s="174"/>
      <c r="V152" s="175"/>
      <c r="W152" s="176" t="str">
        <f t="shared" si="12"/>
        <v/>
      </c>
      <c r="X152" s="176"/>
      <c r="Y152" s="176"/>
      <c r="Z152" s="177" t="str">
        <f>IF($AE$34="","",$AE$34)</f>
        <v/>
      </c>
      <c r="AA152" s="177"/>
      <c r="AB152" s="177"/>
      <c r="AC152" s="177"/>
      <c r="AD152" s="177"/>
      <c r="AE152" s="177" t="str">
        <f>IF($AJ$34="","",$AJ$34)</f>
        <v/>
      </c>
      <c r="AF152" s="177"/>
      <c r="AG152" s="177"/>
      <c r="AH152" s="177"/>
      <c r="AI152" s="177"/>
      <c r="AJ152" s="127" t="str">
        <f>$AO$34</f>
        <v/>
      </c>
      <c r="AK152" s="127"/>
      <c r="AL152" s="127"/>
      <c r="AM152" s="127"/>
      <c r="AN152" s="127"/>
      <c r="AO152" s="128"/>
      <c r="AP152" s="149"/>
      <c r="AQ152" s="150"/>
      <c r="AR152" s="150"/>
      <c r="AS152" s="150"/>
      <c r="AT152" s="151"/>
      <c r="AU152" s="152"/>
      <c r="AV152" s="150"/>
      <c r="AW152" s="150"/>
      <c r="AX152" s="150"/>
      <c r="AY152" s="150"/>
      <c r="AZ152" s="39" t="s">
        <v>27</v>
      </c>
      <c r="BA152" s="150"/>
      <c r="BB152" s="150"/>
      <c r="BC152" s="153"/>
    </row>
    <row r="153" spans="2:55" ht="21.95" customHeight="1">
      <c r="B153" s="64" t="str">
        <f>IF(ISBLANK($B$35), "", $B$35)</f>
        <v/>
      </c>
      <c r="C153" s="167" t="str">
        <f t="shared" si="9"/>
        <v/>
      </c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9"/>
      <c r="Q153" s="170" t="str">
        <f t="shared" si="10"/>
        <v/>
      </c>
      <c r="R153" s="171"/>
      <c r="S153" s="172"/>
      <c r="T153" s="173" t="str">
        <f t="shared" si="11"/>
        <v/>
      </c>
      <c r="U153" s="174"/>
      <c r="V153" s="175"/>
      <c r="W153" s="176" t="str">
        <f t="shared" si="12"/>
        <v/>
      </c>
      <c r="X153" s="176"/>
      <c r="Y153" s="176"/>
      <c r="Z153" s="177" t="str">
        <f>IF($AE$35="","",$AE$35)</f>
        <v/>
      </c>
      <c r="AA153" s="177"/>
      <c r="AB153" s="177"/>
      <c r="AC153" s="177"/>
      <c r="AD153" s="177"/>
      <c r="AE153" s="177" t="str">
        <f>IF($AJ$35="","",$AJ$35)</f>
        <v/>
      </c>
      <c r="AF153" s="177"/>
      <c r="AG153" s="177"/>
      <c r="AH153" s="177"/>
      <c r="AI153" s="177"/>
      <c r="AJ153" s="127" t="str">
        <f>$AO$35</f>
        <v/>
      </c>
      <c r="AK153" s="127"/>
      <c r="AL153" s="127"/>
      <c r="AM153" s="127"/>
      <c r="AN153" s="127"/>
      <c r="AO153" s="128"/>
      <c r="AP153" s="149"/>
      <c r="AQ153" s="150"/>
      <c r="AR153" s="150"/>
      <c r="AS153" s="150"/>
      <c r="AT153" s="151"/>
      <c r="AU153" s="152"/>
      <c r="AV153" s="150"/>
      <c r="AW153" s="150"/>
      <c r="AX153" s="150"/>
      <c r="AY153" s="150"/>
      <c r="AZ153" s="39" t="s">
        <v>27</v>
      </c>
      <c r="BA153" s="150"/>
      <c r="BB153" s="150"/>
      <c r="BC153" s="153"/>
    </row>
    <row r="154" spans="2:55" ht="21.95" customHeight="1">
      <c r="B154" s="64" t="str">
        <f>IF(ISBLANK($B$36), "", $B$36)</f>
        <v/>
      </c>
      <c r="C154" s="167" t="str">
        <f t="shared" si="9"/>
        <v/>
      </c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9"/>
      <c r="Q154" s="170" t="str">
        <f t="shared" si="10"/>
        <v/>
      </c>
      <c r="R154" s="171"/>
      <c r="S154" s="172"/>
      <c r="T154" s="173" t="str">
        <f t="shared" si="11"/>
        <v/>
      </c>
      <c r="U154" s="174"/>
      <c r="V154" s="175"/>
      <c r="W154" s="176" t="str">
        <f t="shared" si="12"/>
        <v/>
      </c>
      <c r="X154" s="176"/>
      <c r="Y154" s="176"/>
      <c r="Z154" s="177" t="str">
        <f>IF($AE$36="","",$AE$36)</f>
        <v/>
      </c>
      <c r="AA154" s="177"/>
      <c r="AB154" s="177"/>
      <c r="AC154" s="177"/>
      <c r="AD154" s="177"/>
      <c r="AE154" s="177" t="str">
        <f>IF($AJ$36="","",$AJ$36)</f>
        <v/>
      </c>
      <c r="AF154" s="177"/>
      <c r="AG154" s="177"/>
      <c r="AH154" s="177"/>
      <c r="AI154" s="177"/>
      <c r="AJ154" s="127" t="str">
        <f>$AO$36</f>
        <v/>
      </c>
      <c r="AK154" s="127"/>
      <c r="AL154" s="127"/>
      <c r="AM154" s="127"/>
      <c r="AN154" s="127"/>
      <c r="AO154" s="128"/>
      <c r="AP154" s="149"/>
      <c r="AQ154" s="150"/>
      <c r="AR154" s="150"/>
      <c r="AS154" s="150"/>
      <c r="AT154" s="151"/>
      <c r="AU154" s="152"/>
      <c r="AV154" s="150"/>
      <c r="AW154" s="150"/>
      <c r="AX154" s="150"/>
      <c r="AY154" s="150"/>
      <c r="AZ154" s="39" t="s">
        <v>27</v>
      </c>
      <c r="BA154" s="150"/>
      <c r="BB154" s="150"/>
      <c r="BC154" s="153"/>
    </row>
    <row r="155" spans="2:55" ht="21.95" customHeight="1">
      <c r="B155" s="64" t="str">
        <f>IF(ISBLANK($B$37), "", $B$37)</f>
        <v/>
      </c>
      <c r="C155" s="167" t="str">
        <f t="shared" si="9"/>
        <v/>
      </c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9"/>
      <c r="Q155" s="170" t="str">
        <f t="shared" si="10"/>
        <v/>
      </c>
      <c r="R155" s="171"/>
      <c r="S155" s="172"/>
      <c r="T155" s="173" t="str">
        <f t="shared" si="11"/>
        <v/>
      </c>
      <c r="U155" s="174"/>
      <c r="V155" s="175"/>
      <c r="W155" s="176" t="str">
        <f t="shared" si="12"/>
        <v/>
      </c>
      <c r="X155" s="176"/>
      <c r="Y155" s="176"/>
      <c r="Z155" s="177" t="str">
        <f>IF($AE$37="","",$AE$37)</f>
        <v/>
      </c>
      <c r="AA155" s="177"/>
      <c r="AB155" s="177"/>
      <c r="AC155" s="177"/>
      <c r="AD155" s="177"/>
      <c r="AE155" s="177" t="str">
        <f>IF($AJ$37="","",$AJ$37)</f>
        <v/>
      </c>
      <c r="AF155" s="177"/>
      <c r="AG155" s="177"/>
      <c r="AH155" s="177"/>
      <c r="AI155" s="177"/>
      <c r="AJ155" s="127" t="str">
        <f>$AO$37</f>
        <v/>
      </c>
      <c r="AK155" s="127"/>
      <c r="AL155" s="127"/>
      <c r="AM155" s="127"/>
      <c r="AN155" s="127"/>
      <c r="AO155" s="128"/>
      <c r="AP155" s="149"/>
      <c r="AQ155" s="150"/>
      <c r="AR155" s="150"/>
      <c r="AS155" s="150"/>
      <c r="AT155" s="151"/>
      <c r="AU155" s="152"/>
      <c r="AV155" s="150"/>
      <c r="AW155" s="150"/>
      <c r="AX155" s="150"/>
      <c r="AY155" s="150"/>
      <c r="AZ155" s="39" t="s">
        <v>27</v>
      </c>
      <c r="BA155" s="150"/>
      <c r="BB155" s="150"/>
      <c r="BC155" s="153"/>
    </row>
    <row r="156" spans="2:55" ht="21.95" customHeight="1">
      <c r="B156" s="64" t="str">
        <f>IF(ISBLANK($B$38), "", $B$38)</f>
        <v/>
      </c>
      <c r="C156" s="167" t="str">
        <f t="shared" si="9"/>
        <v/>
      </c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9"/>
      <c r="Q156" s="170" t="str">
        <f t="shared" si="10"/>
        <v/>
      </c>
      <c r="R156" s="171"/>
      <c r="S156" s="172"/>
      <c r="T156" s="173" t="str">
        <f t="shared" si="11"/>
        <v/>
      </c>
      <c r="U156" s="174"/>
      <c r="V156" s="175"/>
      <c r="W156" s="176" t="str">
        <f t="shared" si="12"/>
        <v/>
      </c>
      <c r="X156" s="176"/>
      <c r="Y156" s="176"/>
      <c r="Z156" s="177" t="str">
        <f>IF($AE$38="","",$AE$38)</f>
        <v/>
      </c>
      <c r="AA156" s="177"/>
      <c r="AB156" s="177"/>
      <c r="AC156" s="177"/>
      <c r="AD156" s="177"/>
      <c r="AE156" s="177" t="str">
        <f>IF($AJ$38="","",$AJ$38)</f>
        <v/>
      </c>
      <c r="AF156" s="177"/>
      <c r="AG156" s="177"/>
      <c r="AH156" s="177"/>
      <c r="AI156" s="177"/>
      <c r="AJ156" s="127" t="str">
        <f>$AO$38</f>
        <v/>
      </c>
      <c r="AK156" s="127"/>
      <c r="AL156" s="127"/>
      <c r="AM156" s="127"/>
      <c r="AN156" s="127"/>
      <c r="AO156" s="128"/>
      <c r="AP156" s="149"/>
      <c r="AQ156" s="150"/>
      <c r="AR156" s="150"/>
      <c r="AS156" s="150"/>
      <c r="AT156" s="151"/>
      <c r="AU156" s="152"/>
      <c r="AV156" s="150"/>
      <c r="AW156" s="150"/>
      <c r="AX156" s="150"/>
      <c r="AY156" s="150"/>
      <c r="AZ156" s="39" t="s">
        <v>27</v>
      </c>
      <c r="BA156" s="150"/>
      <c r="BB156" s="150"/>
      <c r="BC156" s="153"/>
    </row>
    <row r="157" spans="2:55" ht="21.95" customHeight="1">
      <c r="B157" s="64" t="str">
        <f>IF(ISBLANK($B$39), "", $B$39)</f>
        <v/>
      </c>
      <c r="C157" s="167" t="str">
        <f t="shared" si="9"/>
        <v/>
      </c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9"/>
      <c r="Q157" s="170" t="str">
        <f t="shared" si="10"/>
        <v/>
      </c>
      <c r="R157" s="171"/>
      <c r="S157" s="172"/>
      <c r="T157" s="173" t="str">
        <f t="shared" si="11"/>
        <v/>
      </c>
      <c r="U157" s="174"/>
      <c r="V157" s="175"/>
      <c r="W157" s="176" t="str">
        <f t="shared" si="12"/>
        <v/>
      </c>
      <c r="X157" s="176"/>
      <c r="Y157" s="176"/>
      <c r="Z157" s="177" t="str">
        <f>IF($AE$39="","",$AE$39)</f>
        <v/>
      </c>
      <c r="AA157" s="177"/>
      <c r="AB157" s="177"/>
      <c r="AC157" s="177"/>
      <c r="AD157" s="177"/>
      <c r="AE157" s="177" t="str">
        <f>IF($AJ$39="","",$AJ$39)</f>
        <v/>
      </c>
      <c r="AF157" s="177"/>
      <c r="AG157" s="177"/>
      <c r="AH157" s="177"/>
      <c r="AI157" s="177"/>
      <c r="AJ157" s="127" t="str">
        <f>$AO$39</f>
        <v/>
      </c>
      <c r="AK157" s="127"/>
      <c r="AL157" s="127"/>
      <c r="AM157" s="127"/>
      <c r="AN157" s="127"/>
      <c r="AO157" s="128"/>
      <c r="AP157" s="149"/>
      <c r="AQ157" s="150"/>
      <c r="AR157" s="150"/>
      <c r="AS157" s="150"/>
      <c r="AT157" s="151"/>
      <c r="AU157" s="152"/>
      <c r="AV157" s="150"/>
      <c r="AW157" s="150"/>
      <c r="AX157" s="150"/>
      <c r="AY157" s="150"/>
      <c r="AZ157" s="39" t="s">
        <v>27</v>
      </c>
      <c r="BA157" s="150"/>
      <c r="BB157" s="150"/>
      <c r="BC157" s="153"/>
    </row>
    <row r="158" spans="2:55" ht="21.95" customHeight="1">
      <c r="B158" s="64" t="str">
        <f>IF(ISBLANK($B$40), "", $B$40)</f>
        <v/>
      </c>
      <c r="C158" s="167" t="str">
        <f t="shared" si="9"/>
        <v/>
      </c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9"/>
      <c r="Q158" s="170" t="str">
        <f t="shared" si="10"/>
        <v/>
      </c>
      <c r="R158" s="171"/>
      <c r="S158" s="172"/>
      <c r="T158" s="173" t="str">
        <f t="shared" si="11"/>
        <v/>
      </c>
      <c r="U158" s="174"/>
      <c r="V158" s="175"/>
      <c r="W158" s="176" t="str">
        <f t="shared" si="12"/>
        <v/>
      </c>
      <c r="X158" s="176"/>
      <c r="Y158" s="176"/>
      <c r="Z158" s="177" t="str">
        <f>IF($AE$40="","",$AE$40)</f>
        <v/>
      </c>
      <c r="AA158" s="177"/>
      <c r="AB158" s="177"/>
      <c r="AC158" s="177"/>
      <c r="AD158" s="177"/>
      <c r="AE158" s="177" t="str">
        <f>IF($AJ$40="","",$AJ$40)</f>
        <v/>
      </c>
      <c r="AF158" s="177"/>
      <c r="AG158" s="177"/>
      <c r="AH158" s="177"/>
      <c r="AI158" s="177"/>
      <c r="AJ158" s="127" t="str">
        <f>$AO$40</f>
        <v/>
      </c>
      <c r="AK158" s="127"/>
      <c r="AL158" s="127"/>
      <c r="AM158" s="127"/>
      <c r="AN158" s="127"/>
      <c r="AO158" s="128"/>
      <c r="AP158" s="149"/>
      <c r="AQ158" s="150"/>
      <c r="AR158" s="150"/>
      <c r="AS158" s="150"/>
      <c r="AT158" s="151"/>
      <c r="AU158" s="152"/>
      <c r="AV158" s="150"/>
      <c r="AW158" s="150"/>
      <c r="AX158" s="150"/>
      <c r="AY158" s="150"/>
      <c r="AZ158" s="39" t="s">
        <v>27</v>
      </c>
      <c r="BA158" s="150"/>
      <c r="BB158" s="150"/>
      <c r="BC158" s="153"/>
    </row>
    <row r="159" spans="2:55" ht="21.95" customHeight="1">
      <c r="B159" s="64" t="str">
        <f>IF(ISBLANK($B$41), "", $B$41)</f>
        <v/>
      </c>
      <c r="C159" s="167" t="str">
        <f t="shared" si="9"/>
        <v/>
      </c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9"/>
      <c r="Q159" s="170" t="str">
        <f t="shared" si="10"/>
        <v/>
      </c>
      <c r="R159" s="171"/>
      <c r="S159" s="172"/>
      <c r="T159" s="173" t="str">
        <f t="shared" si="11"/>
        <v/>
      </c>
      <c r="U159" s="174"/>
      <c r="V159" s="175"/>
      <c r="W159" s="176" t="str">
        <f t="shared" si="12"/>
        <v/>
      </c>
      <c r="X159" s="176"/>
      <c r="Y159" s="176"/>
      <c r="Z159" s="177" t="str">
        <f>IF($AE$41="","",$AE$41)</f>
        <v/>
      </c>
      <c r="AA159" s="177"/>
      <c r="AB159" s="177"/>
      <c r="AC159" s="177"/>
      <c r="AD159" s="177"/>
      <c r="AE159" s="177" t="str">
        <f>IF($AJ$41="","",$AJ$41)</f>
        <v/>
      </c>
      <c r="AF159" s="177"/>
      <c r="AG159" s="177"/>
      <c r="AH159" s="177"/>
      <c r="AI159" s="177"/>
      <c r="AJ159" s="127" t="str">
        <f>$AO$41</f>
        <v/>
      </c>
      <c r="AK159" s="127"/>
      <c r="AL159" s="127"/>
      <c r="AM159" s="127"/>
      <c r="AN159" s="127"/>
      <c r="AO159" s="128"/>
      <c r="AP159" s="149"/>
      <c r="AQ159" s="150"/>
      <c r="AR159" s="150"/>
      <c r="AS159" s="150"/>
      <c r="AT159" s="151"/>
      <c r="AU159" s="152"/>
      <c r="AV159" s="150"/>
      <c r="AW159" s="150"/>
      <c r="AX159" s="150"/>
      <c r="AY159" s="150"/>
      <c r="AZ159" s="39" t="s">
        <v>27</v>
      </c>
      <c r="BA159" s="150"/>
      <c r="BB159" s="150"/>
      <c r="BC159" s="153"/>
    </row>
    <row r="160" spans="2:55" ht="21.95" customHeight="1">
      <c r="B160" s="64" t="str">
        <f>IF(ISBLANK($B$42), "", $B$42)</f>
        <v/>
      </c>
      <c r="C160" s="167" t="str">
        <f t="shared" si="9"/>
        <v/>
      </c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9"/>
      <c r="Q160" s="170" t="str">
        <f t="shared" si="10"/>
        <v/>
      </c>
      <c r="R160" s="171"/>
      <c r="S160" s="172"/>
      <c r="T160" s="173" t="str">
        <f t="shared" si="11"/>
        <v/>
      </c>
      <c r="U160" s="174"/>
      <c r="V160" s="175"/>
      <c r="W160" s="176" t="str">
        <f t="shared" si="12"/>
        <v/>
      </c>
      <c r="X160" s="176"/>
      <c r="Y160" s="176"/>
      <c r="Z160" s="177" t="str">
        <f>IF($AE$42="","",$AE$42)</f>
        <v/>
      </c>
      <c r="AA160" s="177"/>
      <c r="AB160" s="177"/>
      <c r="AC160" s="177"/>
      <c r="AD160" s="177"/>
      <c r="AE160" s="177" t="str">
        <f>IF($AJ$42="","",$AJ$42)</f>
        <v/>
      </c>
      <c r="AF160" s="177"/>
      <c r="AG160" s="177"/>
      <c r="AH160" s="177"/>
      <c r="AI160" s="177"/>
      <c r="AJ160" s="127" t="str">
        <f>$AO$42</f>
        <v/>
      </c>
      <c r="AK160" s="127"/>
      <c r="AL160" s="127"/>
      <c r="AM160" s="127"/>
      <c r="AN160" s="127"/>
      <c r="AO160" s="128"/>
      <c r="AP160" s="149"/>
      <c r="AQ160" s="150"/>
      <c r="AR160" s="150"/>
      <c r="AS160" s="150"/>
      <c r="AT160" s="151"/>
      <c r="AU160" s="152"/>
      <c r="AV160" s="150"/>
      <c r="AW160" s="150"/>
      <c r="AX160" s="150"/>
      <c r="AY160" s="150"/>
      <c r="AZ160" s="39" t="s">
        <v>27</v>
      </c>
      <c r="BA160" s="150"/>
      <c r="BB160" s="150"/>
      <c r="BC160" s="153"/>
    </row>
    <row r="161" spans="1:104" ht="21.95" customHeight="1" thickBot="1">
      <c r="B161" s="65" t="str">
        <f>IF(ISBLANK($B$43), "", $B$43)</f>
        <v/>
      </c>
      <c r="C161" s="154" t="str">
        <f t="shared" si="9"/>
        <v/>
      </c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6"/>
      <c r="Q161" s="157" t="str">
        <f t="shared" si="10"/>
        <v/>
      </c>
      <c r="R161" s="158"/>
      <c r="S161" s="159"/>
      <c r="T161" s="160" t="str">
        <f t="shared" si="11"/>
        <v/>
      </c>
      <c r="U161" s="161"/>
      <c r="V161" s="162"/>
      <c r="W161" s="163" t="str">
        <f t="shared" si="12"/>
        <v/>
      </c>
      <c r="X161" s="163"/>
      <c r="Y161" s="163"/>
      <c r="Z161" s="164" t="str">
        <f>IF($AE$43="","",$AE$43)</f>
        <v/>
      </c>
      <c r="AA161" s="164"/>
      <c r="AB161" s="164"/>
      <c r="AC161" s="164"/>
      <c r="AD161" s="164"/>
      <c r="AE161" s="164" t="str">
        <f>IF($AJ$43="","",$AJ$43)</f>
        <v/>
      </c>
      <c r="AF161" s="164"/>
      <c r="AG161" s="164"/>
      <c r="AH161" s="164"/>
      <c r="AI161" s="164"/>
      <c r="AJ161" s="165" t="str">
        <f>$AO$43</f>
        <v/>
      </c>
      <c r="AK161" s="165"/>
      <c r="AL161" s="165"/>
      <c r="AM161" s="165"/>
      <c r="AN161" s="165"/>
      <c r="AO161" s="166"/>
      <c r="AP161" s="144"/>
      <c r="AQ161" s="145"/>
      <c r="AR161" s="145"/>
      <c r="AS161" s="145"/>
      <c r="AT161" s="146"/>
      <c r="AU161" s="178"/>
      <c r="AV161" s="145"/>
      <c r="AW161" s="145"/>
      <c r="AX161" s="145"/>
      <c r="AY161" s="145"/>
      <c r="AZ161" s="47" t="s">
        <v>27</v>
      </c>
      <c r="BA161" s="145"/>
      <c r="BB161" s="145"/>
      <c r="BC161" s="179"/>
    </row>
    <row r="162" spans="1:104" ht="21.95" customHeight="1">
      <c r="B162" s="44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40"/>
      <c r="W162" s="40"/>
      <c r="X162" s="40"/>
      <c r="Y162" s="45"/>
      <c r="Z162" s="101" t="str">
        <f>IF($AE$44="","",$AE$44)</f>
        <v>うち10％対象計</v>
      </c>
      <c r="AA162" s="102"/>
      <c r="AB162" s="102"/>
      <c r="AC162" s="102"/>
      <c r="AD162" s="102"/>
      <c r="AE162" s="102"/>
      <c r="AF162" s="102"/>
      <c r="AG162" s="102"/>
      <c r="AH162" s="102"/>
      <c r="AI162" s="103"/>
      <c r="AJ162" s="147" t="str">
        <f>$AO$44</f>
        <v/>
      </c>
      <c r="AK162" s="147"/>
      <c r="AL162" s="147"/>
      <c r="AM162" s="147"/>
      <c r="AN162" s="147"/>
      <c r="AO162" s="148"/>
      <c r="AP162" s="74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73"/>
    </row>
    <row r="163" spans="1:104" ht="21.95" customHeight="1">
      <c r="B163" s="44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40"/>
      <c r="W163" s="40"/>
      <c r="X163" s="40"/>
      <c r="Y163" s="45"/>
      <c r="Z163" s="129" t="str">
        <f>IF($AE$45="","",$AE$45)</f>
        <v>うち8％対象計</v>
      </c>
      <c r="AA163" s="130"/>
      <c r="AB163" s="130"/>
      <c r="AC163" s="130"/>
      <c r="AD163" s="130"/>
      <c r="AE163" s="130"/>
      <c r="AF163" s="130"/>
      <c r="AG163" s="130"/>
      <c r="AH163" s="130"/>
      <c r="AI163" s="131"/>
      <c r="AJ163" s="132" t="str">
        <f>$AO$45</f>
        <v/>
      </c>
      <c r="AK163" s="132"/>
      <c r="AL163" s="132"/>
      <c r="AM163" s="132"/>
      <c r="AN163" s="132"/>
      <c r="AO163" s="133"/>
      <c r="AP163" s="74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73"/>
    </row>
    <row r="164" spans="1:104" ht="21.95" customHeight="1" thickBot="1">
      <c r="B164" s="44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40"/>
      <c r="W164" s="40"/>
      <c r="X164" s="40"/>
      <c r="Y164" s="45"/>
      <c r="Z164" s="139" t="str">
        <f>IF($AE$46="","",$AE$46)</f>
        <v>うち0％対象計</v>
      </c>
      <c r="AA164" s="140"/>
      <c r="AB164" s="140"/>
      <c r="AC164" s="140"/>
      <c r="AD164" s="140"/>
      <c r="AE164" s="140"/>
      <c r="AF164" s="140"/>
      <c r="AG164" s="140"/>
      <c r="AH164" s="140"/>
      <c r="AI164" s="141"/>
      <c r="AJ164" s="142" t="str">
        <f>$AO$46</f>
        <v/>
      </c>
      <c r="AK164" s="142"/>
      <c r="AL164" s="142"/>
      <c r="AM164" s="142"/>
      <c r="AN164" s="142"/>
      <c r="AO164" s="143"/>
      <c r="AP164" s="74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73"/>
    </row>
    <row r="165" spans="1:104" ht="21.95" customHeight="1" thickBot="1">
      <c r="B165" s="44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40"/>
      <c r="W165" s="40"/>
      <c r="X165" s="40"/>
      <c r="Y165" s="45"/>
      <c r="Z165" s="134" t="str">
        <f>IF($AE$47="","",$AE$47)</f>
        <v>小計（税抜）</v>
      </c>
      <c r="AA165" s="135"/>
      <c r="AB165" s="135"/>
      <c r="AC165" s="135"/>
      <c r="AD165" s="135"/>
      <c r="AE165" s="135"/>
      <c r="AF165" s="135"/>
      <c r="AG165" s="135"/>
      <c r="AH165" s="135"/>
      <c r="AI165" s="136"/>
      <c r="AJ165" s="137" t="str">
        <f>$AO$47</f>
        <v/>
      </c>
      <c r="AK165" s="137"/>
      <c r="AL165" s="137"/>
      <c r="AM165" s="137"/>
      <c r="AN165" s="137"/>
      <c r="AO165" s="138"/>
      <c r="AP165" s="74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73"/>
    </row>
    <row r="166" spans="1:104" ht="21.95" customHeight="1">
      <c r="B166" s="44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40"/>
      <c r="W166" s="40"/>
      <c r="X166" s="40"/>
      <c r="Y166" s="45"/>
      <c r="Z166" s="129" t="str">
        <f>IF($AE$48="","",$AE$48)</f>
        <v>消費税（10％）</v>
      </c>
      <c r="AA166" s="130"/>
      <c r="AB166" s="130"/>
      <c r="AC166" s="130"/>
      <c r="AD166" s="130"/>
      <c r="AE166" s="130"/>
      <c r="AF166" s="130"/>
      <c r="AG166" s="130"/>
      <c r="AH166" s="130"/>
      <c r="AI166" s="131"/>
      <c r="AJ166" s="132" t="str">
        <f>$AO$48</f>
        <v/>
      </c>
      <c r="AK166" s="132"/>
      <c r="AL166" s="132"/>
      <c r="AM166" s="132"/>
      <c r="AN166" s="132"/>
      <c r="AO166" s="133"/>
      <c r="AP166" s="74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73"/>
    </row>
    <row r="167" spans="1:104" ht="21.95" customHeight="1" thickBot="1">
      <c r="B167" s="44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40"/>
      <c r="W167" s="40"/>
      <c r="X167" s="40"/>
      <c r="Y167" s="45"/>
      <c r="Z167" s="124" t="str">
        <f>IF($AE$49="","",$AE$49)</f>
        <v>消費税（8％）</v>
      </c>
      <c r="AA167" s="125"/>
      <c r="AB167" s="125"/>
      <c r="AC167" s="125"/>
      <c r="AD167" s="125"/>
      <c r="AE167" s="125"/>
      <c r="AF167" s="125"/>
      <c r="AG167" s="125"/>
      <c r="AH167" s="125"/>
      <c r="AI167" s="126"/>
      <c r="AJ167" s="127" t="str">
        <f>$AO$49</f>
        <v/>
      </c>
      <c r="AK167" s="127"/>
      <c r="AL167" s="127"/>
      <c r="AM167" s="127"/>
      <c r="AN167" s="127"/>
      <c r="AO167" s="128"/>
      <c r="AP167" s="74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73"/>
    </row>
    <row r="168" spans="1:104" ht="21.95" customHeight="1" thickTop="1" thickBot="1">
      <c r="B168" s="41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6"/>
      <c r="Z168" s="116" t="str">
        <f>IF($AE$50="","",$AE$50)</f>
        <v>合計（税込)</v>
      </c>
      <c r="AA168" s="117"/>
      <c r="AB168" s="117"/>
      <c r="AC168" s="117"/>
      <c r="AD168" s="117"/>
      <c r="AE168" s="117"/>
      <c r="AF168" s="117"/>
      <c r="AG168" s="117"/>
      <c r="AH168" s="117"/>
      <c r="AI168" s="118"/>
      <c r="AJ168" s="119" t="str">
        <f>$AO$50</f>
        <v/>
      </c>
      <c r="AK168" s="119"/>
      <c r="AL168" s="119"/>
      <c r="AM168" s="119"/>
      <c r="AN168" s="119"/>
      <c r="AO168" s="120"/>
      <c r="AP168" s="70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2"/>
    </row>
    <row r="169" spans="1:104" ht="5.0999999999999996" customHeight="1" thickTop="1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</row>
    <row r="170" spans="1:104" s="22" customFormat="1" ht="1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</row>
    <row r="171" spans="1:104" s="22" customFormat="1" ht="5.0999999999999996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</row>
    <row r="172" spans="1:104" s="22" customFormat="1" ht="15" customHeight="1">
      <c r="A172" s="24"/>
      <c r="B172" s="24"/>
      <c r="C172" s="121" t="s">
        <v>62</v>
      </c>
      <c r="D172" s="122"/>
      <c r="E172" s="122"/>
      <c r="F172" s="122"/>
      <c r="G172" s="123"/>
      <c r="H172" s="121" t="s">
        <v>63</v>
      </c>
      <c r="I172" s="122"/>
      <c r="J172" s="122"/>
      <c r="K172" s="122"/>
      <c r="L172" s="123"/>
      <c r="M172" s="24"/>
      <c r="N172" s="24"/>
      <c r="O172" s="121" t="s">
        <v>64</v>
      </c>
      <c r="P172" s="122"/>
      <c r="Q172" s="122"/>
      <c r="R172" s="122"/>
      <c r="S172" s="123"/>
      <c r="T172" s="121" t="s">
        <v>65</v>
      </c>
      <c r="U172" s="122"/>
      <c r="V172" s="122"/>
      <c r="W172" s="122"/>
      <c r="X172" s="123"/>
      <c r="Y172" s="29"/>
      <c r="Z172" s="24"/>
      <c r="AA172" s="121" t="s">
        <v>66</v>
      </c>
      <c r="AB172" s="122"/>
      <c r="AC172" s="122"/>
      <c r="AD172" s="122"/>
      <c r="AE172" s="123"/>
      <c r="AF172" s="121" t="s">
        <v>67</v>
      </c>
      <c r="AG172" s="122"/>
      <c r="AH172" s="122"/>
      <c r="AI172" s="122"/>
      <c r="AJ172" s="123"/>
      <c r="AK172" s="24"/>
      <c r="AL172" s="24"/>
      <c r="AM172" s="104" t="s">
        <v>69</v>
      </c>
      <c r="AN172" s="105"/>
      <c r="AO172" s="105"/>
      <c r="AP172" s="108"/>
      <c r="AQ172" s="104"/>
      <c r="AR172" s="105"/>
      <c r="AS172" s="105"/>
      <c r="AT172" s="105"/>
      <c r="AU172" s="108" t="s">
        <v>68</v>
      </c>
      <c r="AV172" s="110"/>
      <c r="AW172" s="111"/>
      <c r="AX172" s="111"/>
      <c r="AY172" s="111"/>
      <c r="AZ172" s="111"/>
      <c r="BA172" s="111"/>
      <c r="BB172" s="112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</row>
    <row r="173" spans="1:104" s="22" customFormat="1" ht="5.0999999999999996" customHeight="1">
      <c r="A173" s="24"/>
      <c r="B173" s="24"/>
      <c r="C173" s="104"/>
      <c r="D173" s="105"/>
      <c r="E173" s="105"/>
      <c r="F173" s="105"/>
      <c r="G173" s="108"/>
      <c r="H173" s="104"/>
      <c r="I173" s="105"/>
      <c r="J173" s="105"/>
      <c r="K173" s="105"/>
      <c r="L173" s="108"/>
      <c r="M173" s="24"/>
      <c r="N173" s="24"/>
      <c r="O173" s="104"/>
      <c r="P173" s="105"/>
      <c r="Q173" s="105"/>
      <c r="R173" s="105"/>
      <c r="S173" s="108"/>
      <c r="T173" s="104"/>
      <c r="U173" s="105"/>
      <c r="V173" s="105"/>
      <c r="W173" s="105"/>
      <c r="X173" s="108"/>
      <c r="Y173" s="29"/>
      <c r="Z173" s="24"/>
      <c r="AA173" s="104"/>
      <c r="AB173" s="105"/>
      <c r="AC173" s="105"/>
      <c r="AD173" s="105"/>
      <c r="AE173" s="108"/>
      <c r="AF173" s="104"/>
      <c r="AG173" s="105"/>
      <c r="AH173" s="105"/>
      <c r="AI173" s="105"/>
      <c r="AJ173" s="108"/>
      <c r="AK173" s="24"/>
      <c r="AL173" s="24"/>
      <c r="AM173" s="106"/>
      <c r="AN173" s="107"/>
      <c r="AO173" s="107"/>
      <c r="AP173" s="109"/>
      <c r="AQ173" s="106"/>
      <c r="AR173" s="107"/>
      <c r="AS173" s="107"/>
      <c r="AT173" s="107"/>
      <c r="AU173" s="109"/>
      <c r="AV173" s="110"/>
      <c r="AW173" s="111"/>
      <c r="AX173" s="111"/>
      <c r="AY173" s="111"/>
      <c r="AZ173" s="111"/>
      <c r="BA173" s="111"/>
      <c r="BB173" s="112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</row>
    <row r="174" spans="1:104" s="22" customFormat="1" ht="15" customHeight="1">
      <c r="A174" s="24"/>
      <c r="B174" s="24"/>
      <c r="C174" s="113"/>
      <c r="D174" s="114"/>
      <c r="E174" s="114"/>
      <c r="F174" s="114"/>
      <c r="G174" s="115"/>
      <c r="H174" s="113"/>
      <c r="I174" s="114"/>
      <c r="J174" s="114"/>
      <c r="K174" s="114"/>
      <c r="L174" s="115"/>
      <c r="M174" s="24"/>
      <c r="N174" s="24"/>
      <c r="O174" s="113"/>
      <c r="P174" s="114"/>
      <c r="Q174" s="114"/>
      <c r="R174" s="114"/>
      <c r="S174" s="115"/>
      <c r="T174" s="113"/>
      <c r="U174" s="114"/>
      <c r="V174" s="114"/>
      <c r="W174" s="114"/>
      <c r="X174" s="115"/>
      <c r="Y174" s="29"/>
      <c r="Z174" s="24"/>
      <c r="AA174" s="113"/>
      <c r="AB174" s="114"/>
      <c r="AC174" s="114"/>
      <c r="AD174" s="114"/>
      <c r="AE174" s="115"/>
      <c r="AF174" s="113"/>
      <c r="AG174" s="114"/>
      <c r="AH174" s="114"/>
      <c r="AI174" s="114"/>
      <c r="AJ174" s="115"/>
      <c r="AK174" s="24"/>
      <c r="AL174" s="24"/>
      <c r="AM174" s="104" t="s">
        <v>70</v>
      </c>
      <c r="AN174" s="105"/>
      <c r="AO174" s="105"/>
      <c r="AP174" s="108"/>
      <c r="AQ174" s="104"/>
      <c r="AR174" s="105"/>
      <c r="AS174" s="105"/>
      <c r="AT174" s="105"/>
      <c r="AU174" s="108" t="s">
        <v>68</v>
      </c>
      <c r="AV174" s="110"/>
      <c r="AW174" s="111"/>
      <c r="AX174" s="111"/>
      <c r="AY174" s="111"/>
      <c r="AZ174" s="111"/>
      <c r="BA174" s="111"/>
      <c r="BB174" s="112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</row>
    <row r="175" spans="1:104" s="22" customFormat="1" ht="5.0999999999999996" customHeight="1">
      <c r="A175" s="24"/>
      <c r="B175" s="24"/>
      <c r="C175" s="113"/>
      <c r="D175" s="114"/>
      <c r="E175" s="114"/>
      <c r="F175" s="114"/>
      <c r="G175" s="115"/>
      <c r="H175" s="113"/>
      <c r="I175" s="114"/>
      <c r="J175" s="114"/>
      <c r="K175" s="114"/>
      <c r="L175" s="115"/>
      <c r="M175" s="24"/>
      <c r="N175" s="24"/>
      <c r="O175" s="113"/>
      <c r="P175" s="114"/>
      <c r="Q175" s="114"/>
      <c r="R175" s="114"/>
      <c r="S175" s="115"/>
      <c r="T175" s="113"/>
      <c r="U175" s="114"/>
      <c r="V175" s="114"/>
      <c r="W175" s="114"/>
      <c r="X175" s="115"/>
      <c r="Y175" s="29"/>
      <c r="Z175" s="24"/>
      <c r="AA175" s="113"/>
      <c r="AB175" s="114"/>
      <c r="AC175" s="114"/>
      <c r="AD175" s="114"/>
      <c r="AE175" s="115"/>
      <c r="AF175" s="113"/>
      <c r="AG175" s="114"/>
      <c r="AH175" s="114"/>
      <c r="AI175" s="114"/>
      <c r="AJ175" s="115"/>
      <c r="AK175" s="24"/>
      <c r="AL175" s="24"/>
      <c r="AM175" s="106"/>
      <c r="AN175" s="107"/>
      <c r="AO175" s="107"/>
      <c r="AP175" s="109"/>
      <c r="AQ175" s="106"/>
      <c r="AR175" s="107"/>
      <c r="AS175" s="107"/>
      <c r="AT175" s="107"/>
      <c r="AU175" s="109"/>
      <c r="AV175" s="110"/>
      <c r="AW175" s="111"/>
      <c r="AX175" s="111"/>
      <c r="AY175" s="111"/>
      <c r="AZ175" s="111"/>
      <c r="BA175" s="111"/>
      <c r="BB175" s="112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</row>
    <row r="176" spans="1:104" s="22" customFormat="1" ht="15" customHeight="1">
      <c r="A176" s="24"/>
      <c r="B176" s="24"/>
      <c r="C176" s="113"/>
      <c r="D176" s="114"/>
      <c r="E176" s="114"/>
      <c r="F176" s="114"/>
      <c r="G176" s="115"/>
      <c r="H176" s="113"/>
      <c r="I176" s="114"/>
      <c r="J176" s="114"/>
      <c r="K176" s="114"/>
      <c r="L176" s="115"/>
      <c r="M176" s="24"/>
      <c r="N176" s="24"/>
      <c r="O176" s="113"/>
      <c r="P176" s="114"/>
      <c r="Q176" s="114"/>
      <c r="R176" s="114"/>
      <c r="S176" s="115"/>
      <c r="T176" s="113"/>
      <c r="U176" s="114"/>
      <c r="V176" s="114"/>
      <c r="W176" s="114"/>
      <c r="X176" s="115"/>
      <c r="Y176" s="29"/>
      <c r="Z176" s="24"/>
      <c r="AA176" s="113"/>
      <c r="AB176" s="114"/>
      <c r="AC176" s="114"/>
      <c r="AD176" s="114"/>
      <c r="AE176" s="115"/>
      <c r="AF176" s="113"/>
      <c r="AG176" s="114"/>
      <c r="AH176" s="114"/>
      <c r="AI176" s="114"/>
      <c r="AJ176" s="115"/>
      <c r="AK176" s="24"/>
      <c r="AL176" s="24"/>
      <c r="AM176" s="104" t="s">
        <v>71</v>
      </c>
      <c r="AN176" s="105"/>
      <c r="AO176" s="105"/>
      <c r="AP176" s="108"/>
      <c r="AQ176" s="104" t="s">
        <v>72</v>
      </c>
      <c r="AR176" s="105"/>
      <c r="AS176" s="105"/>
      <c r="AT176" s="105"/>
      <c r="AU176" s="108"/>
      <c r="AV176" s="110"/>
      <c r="AW176" s="111"/>
      <c r="AX176" s="111"/>
      <c r="AY176" s="111"/>
      <c r="AZ176" s="111"/>
      <c r="BA176" s="111"/>
      <c r="BB176" s="112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</row>
    <row r="177" spans="1:104" s="22" customFormat="1" ht="5.0999999999999996" customHeight="1">
      <c r="A177" s="24"/>
      <c r="B177" s="24"/>
      <c r="C177" s="113"/>
      <c r="D177" s="114"/>
      <c r="E177" s="114"/>
      <c r="F177" s="114"/>
      <c r="G177" s="115"/>
      <c r="H177" s="113"/>
      <c r="I177" s="114"/>
      <c r="J177" s="114"/>
      <c r="K177" s="114"/>
      <c r="L177" s="115"/>
      <c r="M177" s="24"/>
      <c r="N177" s="24"/>
      <c r="O177" s="113"/>
      <c r="P177" s="114"/>
      <c r="Q177" s="114"/>
      <c r="R177" s="114"/>
      <c r="S177" s="115"/>
      <c r="T177" s="113"/>
      <c r="U177" s="114"/>
      <c r="V177" s="114"/>
      <c r="W177" s="114"/>
      <c r="X177" s="115"/>
      <c r="Y177" s="29"/>
      <c r="Z177" s="24"/>
      <c r="AA177" s="113"/>
      <c r="AB177" s="114"/>
      <c r="AC177" s="114"/>
      <c r="AD177" s="114"/>
      <c r="AE177" s="115"/>
      <c r="AF177" s="113"/>
      <c r="AG177" s="114"/>
      <c r="AH177" s="114"/>
      <c r="AI177" s="114"/>
      <c r="AJ177" s="115"/>
      <c r="AK177" s="24"/>
      <c r="AL177" s="24"/>
      <c r="AM177" s="106"/>
      <c r="AN177" s="107"/>
      <c r="AO177" s="107"/>
      <c r="AP177" s="109"/>
      <c r="AQ177" s="106"/>
      <c r="AR177" s="107"/>
      <c r="AS177" s="107"/>
      <c r="AT177" s="107"/>
      <c r="AU177" s="109"/>
      <c r="AV177" s="110"/>
      <c r="AW177" s="111"/>
      <c r="AX177" s="111"/>
      <c r="AY177" s="111"/>
      <c r="AZ177" s="111"/>
      <c r="BA177" s="111"/>
      <c r="BB177" s="112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</row>
    <row r="178" spans="1:104" s="22" customFormat="1" ht="15" customHeight="1">
      <c r="A178" s="24"/>
      <c r="B178" s="24"/>
      <c r="C178" s="106"/>
      <c r="D178" s="107"/>
      <c r="E178" s="107"/>
      <c r="F178" s="107"/>
      <c r="G178" s="109"/>
      <c r="H178" s="106"/>
      <c r="I178" s="107"/>
      <c r="J178" s="107"/>
      <c r="K178" s="107"/>
      <c r="L178" s="109"/>
      <c r="M178" s="24"/>
      <c r="N178" s="24"/>
      <c r="O178" s="106"/>
      <c r="P178" s="107"/>
      <c r="Q178" s="107"/>
      <c r="R178" s="107"/>
      <c r="S178" s="109"/>
      <c r="T178" s="106"/>
      <c r="U178" s="107"/>
      <c r="V178" s="107"/>
      <c r="W178" s="107"/>
      <c r="X178" s="109"/>
      <c r="Y178" s="29"/>
      <c r="Z178" s="24"/>
      <c r="AA178" s="106"/>
      <c r="AB178" s="107"/>
      <c r="AC178" s="107"/>
      <c r="AD178" s="107"/>
      <c r="AE178" s="109"/>
      <c r="AF178" s="106"/>
      <c r="AG178" s="107"/>
      <c r="AH178" s="107"/>
      <c r="AI178" s="107"/>
      <c r="AJ178" s="109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</row>
    <row r="179" spans="1:104" s="22" customFormat="1" ht="1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91" t="s">
        <v>73</v>
      </c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</row>
    <row r="180" spans="1:104" ht="9.9499999999999993" customHeight="1">
      <c r="B180" s="9"/>
      <c r="C180" s="92" t="s">
        <v>58</v>
      </c>
      <c r="D180" s="93"/>
      <c r="E180" s="93"/>
      <c r="F180" s="93"/>
      <c r="G180" s="93"/>
      <c r="H180" s="93"/>
      <c r="I180" s="94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</row>
    <row r="181" spans="1:104" ht="12" customHeight="1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268" t="s">
        <v>36</v>
      </c>
      <c r="T181" s="268"/>
      <c r="U181" s="268"/>
      <c r="V181" s="268"/>
      <c r="W181" s="268"/>
      <c r="X181" s="268"/>
      <c r="Y181" s="268"/>
      <c r="Z181" s="268"/>
      <c r="AA181" s="268"/>
      <c r="AB181" s="268"/>
      <c r="AC181" s="269"/>
      <c r="AD181" s="270" t="s">
        <v>35</v>
      </c>
      <c r="AE181" s="271"/>
      <c r="AF181" s="272"/>
      <c r="AG181" s="9"/>
      <c r="AH181" s="9"/>
      <c r="AI181" s="9"/>
      <c r="AJ181" s="9"/>
      <c r="AK181" s="9"/>
      <c r="AL181" s="9"/>
      <c r="AM181" s="9"/>
      <c r="AN181" s="9"/>
      <c r="AO181" s="9"/>
      <c r="AP181" s="104" t="s">
        <v>31</v>
      </c>
      <c r="AQ181" s="105"/>
      <c r="AR181" s="105"/>
      <c r="AS181" s="105"/>
      <c r="AT181" s="105"/>
      <c r="AU181" s="108"/>
      <c r="AV181" s="26"/>
      <c r="AW181" s="276" t="s">
        <v>29</v>
      </c>
      <c r="AX181" s="276"/>
      <c r="AY181" s="27"/>
      <c r="AZ181" s="27"/>
      <c r="BA181" s="276" t="s">
        <v>28</v>
      </c>
      <c r="BB181" s="277"/>
      <c r="BC181" s="9"/>
    </row>
    <row r="182" spans="1:104" ht="12" customHeight="1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268"/>
      <c r="T182" s="268"/>
      <c r="U182" s="268"/>
      <c r="V182" s="268"/>
      <c r="W182" s="268"/>
      <c r="X182" s="268"/>
      <c r="Y182" s="268"/>
      <c r="Z182" s="268"/>
      <c r="AA182" s="268"/>
      <c r="AB182" s="268"/>
      <c r="AC182" s="269"/>
      <c r="AD182" s="273"/>
      <c r="AE182" s="274"/>
      <c r="AF182" s="275"/>
      <c r="AG182" s="9"/>
      <c r="AH182" s="9"/>
      <c r="AI182" s="9"/>
      <c r="AJ182" s="9"/>
      <c r="AK182" s="9"/>
      <c r="AL182" s="9"/>
      <c r="AM182" s="9"/>
      <c r="AN182" s="9"/>
      <c r="AO182" s="9"/>
      <c r="AP182" s="106"/>
      <c r="AQ182" s="107"/>
      <c r="AR182" s="107"/>
      <c r="AS182" s="107"/>
      <c r="AT182" s="107"/>
      <c r="AU182" s="109"/>
      <c r="AV182" s="278">
        <f>IF(ISBLANK($AV$5), "", $AV$5)</f>
        <v>10</v>
      </c>
      <c r="AW182" s="279"/>
      <c r="AX182" s="279"/>
      <c r="AY182" s="28" t="s">
        <v>27</v>
      </c>
      <c r="AZ182" s="279">
        <f>IF(ISBLANK($AZ$5), "", $AZ$5)</f>
        <v>1</v>
      </c>
      <c r="BA182" s="279"/>
      <c r="BB182" s="280"/>
      <c r="BC182" s="9"/>
    </row>
    <row r="183" spans="1:104" ht="12" customHeight="1">
      <c r="B183" s="259" t="s">
        <v>42</v>
      </c>
      <c r="C183" s="259"/>
      <c r="D183" s="259"/>
      <c r="E183" s="259"/>
      <c r="F183" s="259"/>
      <c r="G183" s="259"/>
      <c r="H183" s="259"/>
      <c r="I183" s="259"/>
      <c r="J183" s="259"/>
      <c r="K183" s="259"/>
      <c r="L183" s="259"/>
      <c r="M183" s="259"/>
      <c r="N183" s="259"/>
      <c r="O183" s="259"/>
      <c r="P183" s="259"/>
      <c r="Q183" s="259"/>
      <c r="R183" s="259"/>
      <c r="S183" s="259"/>
      <c r="T183" s="259"/>
      <c r="U183" s="259"/>
      <c r="V183" s="259"/>
      <c r="W183" s="259"/>
      <c r="X183" s="259"/>
      <c r="Y183" s="259"/>
      <c r="Z183" s="259"/>
      <c r="AA183" s="259"/>
      <c r="AB183" s="259"/>
      <c r="AC183" s="25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104" t="s">
        <v>30</v>
      </c>
      <c r="AQ183" s="105"/>
      <c r="AR183" s="105"/>
      <c r="AS183" s="105"/>
      <c r="AT183" s="105"/>
      <c r="AU183" s="108"/>
      <c r="AV183" s="260">
        <f>IF(ISBLANK($AV$6), "", $AV$6)</f>
        <v>45230</v>
      </c>
      <c r="AW183" s="261"/>
      <c r="AX183" s="261"/>
      <c r="AY183" s="261"/>
      <c r="AZ183" s="261"/>
      <c r="BA183" s="261"/>
      <c r="BB183" s="262"/>
      <c r="BC183" s="9"/>
    </row>
    <row r="184" spans="1:104" ht="12" customHeight="1">
      <c r="B184" s="259"/>
      <c r="C184" s="259"/>
      <c r="D184" s="259"/>
      <c r="E184" s="259"/>
      <c r="F184" s="259"/>
      <c r="G184" s="259"/>
      <c r="H184" s="259"/>
      <c r="I184" s="259"/>
      <c r="J184" s="259"/>
      <c r="K184" s="259"/>
      <c r="L184" s="259"/>
      <c r="M184" s="259"/>
      <c r="N184" s="259"/>
      <c r="O184" s="259"/>
      <c r="P184" s="259"/>
      <c r="Q184" s="259"/>
      <c r="R184" s="259"/>
      <c r="S184" s="259"/>
      <c r="T184" s="259"/>
      <c r="U184" s="259"/>
      <c r="V184" s="259"/>
      <c r="W184" s="259"/>
      <c r="X184" s="259"/>
      <c r="Y184" s="259"/>
      <c r="Z184" s="259"/>
      <c r="AA184" s="259"/>
      <c r="AB184" s="259"/>
      <c r="AC184" s="25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106"/>
      <c r="AQ184" s="107"/>
      <c r="AR184" s="107"/>
      <c r="AS184" s="107"/>
      <c r="AT184" s="107"/>
      <c r="AU184" s="109"/>
      <c r="AV184" s="263"/>
      <c r="AW184" s="264"/>
      <c r="AX184" s="264"/>
      <c r="AY184" s="264"/>
      <c r="AZ184" s="264"/>
      <c r="BA184" s="264"/>
      <c r="BB184" s="265"/>
      <c r="BC184" s="9"/>
    </row>
    <row r="185" spans="1:104" ht="5.0999999999999996" customHeight="1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29"/>
      <c r="AQ185" s="29"/>
      <c r="AR185" s="29"/>
      <c r="AS185" s="29"/>
      <c r="AT185" s="29"/>
      <c r="AU185" s="29"/>
      <c r="AV185" s="30"/>
      <c r="AW185" s="30"/>
      <c r="AX185" s="30"/>
      <c r="AY185" s="30"/>
      <c r="AZ185" s="30"/>
      <c r="BA185" s="30"/>
      <c r="BB185" s="30"/>
      <c r="BC185" s="9"/>
    </row>
    <row r="186" spans="1:104">
      <c r="B186" s="12" t="s">
        <v>43</v>
      </c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31" t="s">
        <v>33</v>
      </c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</row>
    <row r="187" spans="1:104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26"/>
      <c r="AD187" s="266" t="str">
        <f>IF(会社情報!$C$6="しない",会社情報!$C$14,"")</f>
        <v>956</v>
      </c>
      <c r="AE187" s="266"/>
      <c r="AF187" s="266"/>
      <c r="AG187" s="27" t="str">
        <f>IF(会社情報!$C$6="しない","-","")</f>
        <v>-</v>
      </c>
      <c r="AH187" s="266" t="str">
        <f>IF(会社情報!$C$6="しない",会社情報!$F$14,"")</f>
        <v>1937</v>
      </c>
      <c r="AI187" s="266"/>
      <c r="AJ187" s="266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32"/>
      <c r="BC187" s="9"/>
    </row>
    <row r="188" spans="1:104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33"/>
      <c r="AD188" s="250" t="str">
        <f>IF(会社情報!$C$6="しない",会社情報!$C$15,"")</f>
        <v>阿賀野市福井905番地</v>
      </c>
      <c r="AE188" s="250"/>
      <c r="AF188" s="250"/>
      <c r="AG188" s="250"/>
      <c r="AH188" s="250"/>
      <c r="AI188" s="250"/>
      <c r="AJ188" s="250"/>
      <c r="AK188" s="250"/>
      <c r="AL188" s="250"/>
      <c r="AM188" s="250"/>
      <c r="AN188" s="250"/>
      <c r="AO188" s="250"/>
      <c r="AP188" s="250"/>
      <c r="AQ188" s="250"/>
      <c r="AR188" s="250"/>
      <c r="AS188" s="250"/>
      <c r="AT188" s="250"/>
      <c r="AU188" s="250"/>
      <c r="AV188" s="250"/>
      <c r="AW188" s="250"/>
      <c r="AX188" s="250"/>
      <c r="AY188" s="250"/>
      <c r="AZ188" s="250"/>
      <c r="BA188" s="250"/>
      <c r="BB188" s="267"/>
      <c r="BC188" s="9"/>
    </row>
    <row r="189" spans="1:104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33"/>
      <c r="AD189" s="250"/>
      <c r="AE189" s="250"/>
      <c r="AF189" s="250"/>
      <c r="AG189" s="250"/>
      <c r="AH189" s="250"/>
      <c r="AI189" s="250"/>
      <c r="AJ189" s="250"/>
      <c r="AK189" s="250"/>
      <c r="AL189" s="250"/>
      <c r="AM189" s="250"/>
      <c r="AN189" s="250"/>
      <c r="AO189" s="250"/>
      <c r="AP189" s="250"/>
      <c r="AQ189" s="250"/>
      <c r="AR189" s="250"/>
      <c r="AS189" s="250"/>
      <c r="AT189" s="250"/>
      <c r="AU189" s="250"/>
      <c r="AV189" s="250"/>
      <c r="AW189" s="250"/>
      <c r="AX189" s="250"/>
      <c r="AY189" s="250"/>
      <c r="AZ189" s="250"/>
      <c r="BA189" s="250"/>
      <c r="BB189" s="267"/>
      <c r="BC189" s="9"/>
    </row>
    <row r="190" spans="1:104">
      <c r="B190" s="248" t="s">
        <v>37</v>
      </c>
      <c r="C190" s="248"/>
      <c r="D190" s="249">
        <f>D131</f>
        <v>0</v>
      </c>
      <c r="E190" s="250"/>
      <c r="F190" s="250"/>
      <c r="G190" s="250"/>
      <c r="H190" s="250"/>
      <c r="I190" s="250"/>
      <c r="J190" s="250"/>
      <c r="K190" s="250"/>
      <c r="L190" s="250"/>
      <c r="M190" s="250"/>
      <c r="N190" s="250"/>
      <c r="O190" s="251" t="s">
        <v>38</v>
      </c>
      <c r="P190" s="251"/>
      <c r="Q190" s="251"/>
      <c r="R190" s="252"/>
      <c r="S190" s="253">
        <f>$S$13</f>
        <v>0</v>
      </c>
      <c r="T190" s="254"/>
      <c r="U190" s="254"/>
      <c r="V190" s="254"/>
      <c r="W190" s="255"/>
      <c r="X190" s="9"/>
      <c r="Y190" s="253" t="str">
        <f>IF(ISBLANK($Y$13), "", $Y$13)</f>
        <v/>
      </c>
      <c r="Z190" s="255"/>
      <c r="AA190" s="9"/>
      <c r="AB190" s="9"/>
      <c r="AC190" s="33"/>
      <c r="AD190" s="226" t="str">
        <f>IF(会社情報!$C$6="しない",会社情報!$C$16,"")</f>
        <v>小菅建設興業株式会社</v>
      </c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  <c r="AO190" s="226"/>
      <c r="AP190" s="226"/>
      <c r="AQ190" s="226"/>
      <c r="AR190" s="226"/>
      <c r="AS190" s="226"/>
      <c r="AT190" s="226"/>
      <c r="AU190" s="226"/>
      <c r="AV190" s="226"/>
      <c r="AW190" s="226"/>
      <c r="AX190" s="226"/>
      <c r="AY190" s="226"/>
      <c r="AZ190" s="226"/>
      <c r="BA190" s="226"/>
      <c r="BB190" s="227"/>
      <c r="BC190" s="9"/>
    </row>
    <row r="191" spans="1:104" ht="13.5" customHeight="1">
      <c r="B191" s="248"/>
      <c r="C191" s="248"/>
      <c r="D191" s="250"/>
      <c r="E191" s="250"/>
      <c r="F191" s="250"/>
      <c r="G191" s="250"/>
      <c r="H191" s="250"/>
      <c r="I191" s="250"/>
      <c r="J191" s="250"/>
      <c r="K191" s="250"/>
      <c r="L191" s="250"/>
      <c r="M191" s="250"/>
      <c r="N191" s="250"/>
      <c r="O191" s="251"/>
      <c r="P191" s="251"/>
      <c r="Q191" s="251"/>
      <c r="R191" s="252"/>
      <c r="S191" s="256"/>
      <c r="T191" s="257"/>
      <c r="U191" s="257"/>
      <c r="V191" s="257"/>
      <c r="W191" s="258"/>
      <c r="X191" s="9" t="s">
        <v>27</v>
      </c>
      <c r="Y191" s="256"/>
      <c r="Z191" s="258"/>
      <c r="AA191" s="9"/>
      <c r="AB191" s="9"/>
      <c r="AC191" s="33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  <c r="AO191" s="226"/>
      <c r="AP191" s="226"/>
      <c r="AQ191" s="226"/>
      <c r="AR191" s="226"/>
      <c r="AS191" s="226"/>
      <c r="AT191" s="226"/>
      <c r="AU191" s="226"/>
      <c r="AV191" s="226"/>
      <c r="AW191" s="226"/>
      <c r="AX191" s="226"/>
      <c r="AY191" s="226"/>
      <c r="AZ191" s="226"/>
      <c r="BA191" s="226"/>
      <c r="BB191" s="227"/>
      <c r="BC191" s="9"/>
    </row>
    <row r="192" spans="1:104">
      <c r="B192" s="9"/>
      <c r="C192" s="9"/>
      <c r="D192" s="34"/>
      <c r="E192" s="34"/>
      <c r="F192" s="34"/>
      <c r="G192" s="34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33"/>
      <c r="AD192" s="226" t="str">
        <f>IF(会社情報!$C$6="しない",会社情報!$C$17,"")</f>
        <v>登録番号　　T　5110001011484</v>
      </c>
      <c r="AE192" s="226"/>
      <c r="AF192" s="226"/>
      <c r="AG192" s="226"/>
      <c r="AH192" s="226"/>
      <c r="AI192" s="226"/>
      <c r="AJ192" s="226"/>
      <c r="AK192" s="226"/>
      <c r="AL192" s="226"/>
      <c r="AM192" s="226"/>
      <c r="AN192" s="226"/>
      <c r="AO192" s="226"/>
      <c r="AP192" s="226"/>
      <c r="AQ192" s="226"/>
      <c r="AR192" s="226"/>
      <c r="AS192" s="226"/>
      <c r="AT192" s="226"/>
      <c r="AU192" s="226"/>
      <c r="AV192" s="226"/>
      <c r="AW192" s="226"/>
      <c r="AX192" s="226"/>
      <c r="AY192" s="226"/>
      <c r="AZ192" s="226"/>
      <c r="BA192" s="226"/>
      <c r="BB192" s="227"/>
      <c r="BC192" s="9"/>
    </row>
    <row r="193" spans="2:56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33"/>
      <c r="AD193" s="226" t="str">
        <f>IF(会社情報!$C$6="しない","TEL "&amp;会社情報!$C$18,"")</f>
        <v>TEL 0250-62-0505</v>
      </c>
      <c r="AE193" s="226"/>
      <c r="AF193" s="226"/>
      <c r="AG193" s="226"/>
      <c r="AH193" s="226"/>
      <c r="AI193" s="226"/>
      <c r="AJ193" s="226"/>
      <c r="AK193" s="226"/>
      <c r="AL193" s="226"/>
      <c r="AM193" s="226"/>
      <c r="AN193" s="226"/>
      <c r="AO193" s="226"/>
      <c r="AP193" s="226"/>
      <c r="AQ193" s="226"/>
      <c r="AR193" s="226"/>
      <c r="AS193" s="226"/>
      <c r="AT193" s="226"/>
      <c r="AU193" s="226"/>
      <c r="AV193" s="226"/>
      <c r="AW193" s="226"/>
      <c r="AX193" s="226"/>
      <c r="AY193" s="226"/>
      <c r="AZ193" s="226"/>
      <c r="BA193" s="226"/>
      <c r="BB193" s="227"/>
      <c r="BC193" s="9"/>
    </row>
    <row r="194" spans="2:56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35"/>
      <c r="AD194" s="228" t="str">
        <f>IF(会社情報!$C$6="しない","FAX "&amp;会社情報!$C$19,"")</f>
        <v>FAX 0250-62-1711</v>
      </c>
      <c r="AE194" s="228"/>
      <c r="AF194" s="228"/>
      <c r="AG194" s="228"/>
      <c r="AH194" s="228"/>
      <c r="AI194" s="228"/>
      <c r="AJ194" s="228"/>
      <c r="AK194" s="228"/>
      <c r="AL194" s="228"/>
      <c r="AM194" s="228"/>
      <c r="AN194" s="228"/>
      <c r="AO194" s="228"/>
      <c r="AP194" s="228"/>
      <c r="AQ194" s="228"/>
      <c r="AR194" s="228"/>
      <c r="AS194" s="228"/>
      <c r="AT194" s="228"/>
      <c r="AU194" s="228"/>
      <c r="AV194" s="228"/>
      <c r="AW194" s="228"/>
      <c r="AX194" s="228"/>
      <c r="AY194" s="228"/>
      <c r="AZ194" s="228"/>
      <c r="BA194" s="228"/>
      <c r="BB194" s="229"/>
      <c r="BC194" s="9"/>
    </row>
    <row r="195" spans="2:56" ht="5.0999999999999996" customHeight="1" thickBot="1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9"/>
    </row>
    <row r="196" spans="2:56" ht="9.9499999999999993" customHeight="1" thickTop="1">
      <c r="B196" s="9"/>
      <c r="C196" s="230" t="s">
        <v>74</v>
      </c>
      <c r="D196" s="231"/>
      <c r="E196" s="231"/>
      <c r="F196" s="231"/>
      <c r="G196" s="231"/>
      <c r="H196" s="231"/>
      <c r="I196" s="231"/>
      <c r="J196" s="231"/>
      <c r="K196" s="231"/>
      <c r="L196" s="231"/>
      <c r="M196" s="236" t="str">
        <f>M137</f>
        <v/>
      </c>
      <c r="N196" s="236"/>
      <c r="O196" s="236"/>
      <c r="P196" s="236"/>
      <c r="Q196" s="236"/>
      <c r="R196" s="236"/>
      <c r="S196" s="236"/>
      <c r="T196" s="236"/>
      <c r="U196" s="236"/>
      <c r="V196" s="237"/>
      <c r="W196" s="9"/>
      <c r="X196" s="9"/>
      <c r="Y196" s="9"/>
      <c r="Z196" s="9"/>
      <c r="AA196" s="9"/>
      <c r="AB196" s="9"/>
      <c r="AC196" s="9"/>
      <c r="AD196" s="25"/>
      <c r="AE196" s="210" t="s">
        <v>2</v>
      </c>
      <c r="AF196" s="210"/>
      <c r="AG196" s="210"/>
      <c r="AH196" s="210"/>
      <c r="AI196" s="210"/>
      <c r="AJ196" s="210"/>
      <c r="AK196" s="210"/>
      <c r="AL196" s="210"/>
      <c r="AM196" s="242">
        <f>IF(会社情報!C9&gt;0,会社情報!$C$9,"")</f>
        <v>100001</v>
      </c>
      <c r="AN196" s="243"/>
      <c r="AO196" s="243"/>
      <c r="AP196" s="243"/>
      <c r="AQ196" s="243"/>
      <c r="AR196" s="243"/>
      <c r="AS196" s="243"/>
      <c r="AT196" s="243"/>
      <c r="AU196" s="243"/>
      <c r="AV196" s="243"/>
      <c r="AW196" s="243"/>
      <c r="AX196" s="243"/>
      <c r="AY196" s="243"/>
      <c r="AZ196" s="243"/>
      <c r="BA196" s="243"/>
      <c r="BB196" s="244"/>
      <c r="BC196" s="9"/>
    </row>
    <row r="197" spans="2:56" ht="9.9499999999999993" customHeight="1">
      <c r="B197" s="9"/>
      <c r="C197" s="232"/>
      <c r="D197" s="233"/>
      <c r="E197" s="233"/>
      <c r="F197" s="233"/>
      <c r="G197" s="233"/>
      <c r="H197" s="233"/>
      <c r="I197" s="233"/>
      <c r="J197" s="233"/>
      <c r="K197" s="233"/>
      <c r="L197" s="233"/>
      <c r="M197" s="238"/>
      <c r="N197" s="238"/>
      <c r="O197" s="238"/>
      <c r="P197" s="238"/>
      <c r="Q197" s="238"/>
      <c r="R197" s="238"/>
      <c r="S197" s="238"/>
      <c r="T197" s="238"/>
      <c r="U197" s="238"/>
      <c r="V197" s="239"/>
      <c r="W197" s="9"/>
      <c r="X197" s="9"/>
      <c r="Y197" s="9"/>
      <c r="Z197" s="9"/>
      <c r="AA197" s="9"/>
      <c r="AB197" s="9"/>
      <c r="AC197" s="9"/>
      <c r="AD197" s="25"/>
      <c r="AE197" s="217"/>
      <c r="AF197" s="217"/>
      <c r="AG197" s="217"/>
      <c r="AH197" s="217"/>
      <c r="AI197" s="217"/>
      <c r="AJ197" s="217"/>
      <c r="AK197" s="217"/>
      <c r="AL197" s="217"/>
      <c r="AM197" s="245"/>
      <c r="AN197" s="246"/>
      <c r="AO197" s="246"/>
      <c r="AP197" s="246"/>
      <c r="AQ197" s="246"/>
      <c r="AR197" s="246"/>
      <c r="AS197" s="246"/>
      <c r="AT197" s="246"/>
      <c r="AU197" s="246"/>
      <c r="AV197" s="246"/>
      <c r="AW197" s="246"/>
      <c r="AX197" s="246"/>
      <c r="AY197" s="246"/>
      <c r="AZ197" s="246"/>
      <c r="BA197" s="246"/>
      <c r="BB197" s="247"/>
      <c r="BC197" s="9"/>
    </row>
    <row r="198" spans="2:56" ht="9.9499999999999993" customHeight="1" thickBot="1">
      <c r="B198" s="9"/>
      <c r="C198" s="234"/>
      <c r="D198" s="235"/>
      <c r="E198" s="235"/>
      <c r="F198" s="235"/>
      <c r="G198" s="235"/>
      <c r="H198" s="235"/>
      <c r="I198" s="235"/>
      <c r="J198" s="235"/>
      <c r="K198" s="235"/>
      <c r="L198" s="235"/>
      <c r="M198" s="240"/>
      <c r="N198" s="240"/>
      <c r="O198" s="240"/>
      <c r="P198" s="240"/>
      <c r="Q198" s="240"/>
      <c r="R198" s="240"/>
      <c r="S198" s="240"/>
      <c r="T198" s="240"/>
      <c r="U198" s="240"/>
      <c r="V198" s="241"/>
      <c r="W198" s="9"/>
      <c r="X198" s="9"/>
      <c r="Y198" s="9"/>
      <c r="Z198" s="9"/>
      <c r="AA198" s="9"/>
      <c r="AB198" s="9"/>
      <c r="AC198" s="9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9"/>
    </row>
    <row r="199" spans="2:56" ht="9.9499999999999993" customHeight="1" thickTop="1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209" t="s">
        <v>10</v>
      </c>
      <c r="AC199" s="209"/>
      <c r="AD199" s="209"/>
      <c r="AE199" s="209"/>
      <c r="AF199" s="209"/>
      <c r="AG199" s="209"/>
      <c r="AH199" s="211" t="str">
        <f>IF(会社情報!$C$6="しない",会社情報!$C$22,"")</f>
        <v>第四北越銀行</v>
      </c>
      <c r="AI199" s="211"/>
      <c r="AJ199" s="211"/>
      <c r="AK199" s="211"/>
      <c r="AL199" s="211"/>
      <c r="AM199" s="211"/>
      <c r="AN199" s="211"/>
      <c r="AO199" s="211"/>
      <c r="AP199" s="211"/>
      <c r="AQ199" s="211"/>
      <c r="AR199" s="211"/>
      <c r="AS199" s="211"/>
      <c r="AT199" s="211"/>
      <c r="AU199" s="211"/>
      <c r="AV199" s="211"/>
      <c r="AW199" s="211"/>
      <c r="AX199" s="211"/>
      <c r="AY199" s="211"/>
      <c r="AZ199" s="211"/>
      <c r="BA199" s="211"/>
      <c r="BB199" s="211"/>
      <c r="BC199" s="25"/>
      <c r="BD199" s="25"/>
    </row>
    <row r="200" spans="2:56" ht="9.9499999999999993" customHeight="1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210"/>
      <c r="AC200" s="210"/>
      <c r="AD200" s="210"/>
      <c r="AE200" s="210"/>
      <c r="AF200" s="210"/>
      <c r="AG200" s="210"/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5"/>
      <c r="BD200" s="25"/>
    </row>
    <row r="201" spans="2:56" ht="9.9499999999999993" customHeight="1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213" t="s">
        <v>40</v>
      </c>
      <c r="AC201" s="213"/>
      <c r="AD201" s="213"/>
      <c r="AE201" s="213"/>
      <c r="AF201" s="213"/>
      <c r="AG201" s="213"/>
      <c r="AH201" s="215" t="str">
        <f>IF(会社情報!$C$6="しない",会社情報!$C$24,"")</f>
        <v>ｺｽｹﾞｹﾝｾﾂｺｳｷﾞｮｳｶﾌﾞｼｷｶﾞｲｼ</v>
      </c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9"/>
    </row>
    <row r="202" spans="2:56" ht="9.9499999999999993" customHeight="1">
      <c r="B202" s="9"/>
      <c r="C202" s="11"/>
      <c r="D202" s="11"/>
      <c r="E202" s="11"/>
      <c r="F202" s="11"/>
      <c r="G202" s="11"/>
      <c r="H202" s="11"/>
      <c r="I202" s="11"/>
      <c r="J202" s="11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9"/>
      <c r="X202" s="9"/>
      <c r="Y202" s="9"/>
      <c r="Z202" s="9"/>
      <c r="AA202" s="9"/>
      <c r="AB202" s="214"/>
      <c r="AC202" s="214"/>
      <c r="AD202" s="214"/>
      <c r="AE202" s="214"/>
      <c r="AF202" s="214"/>
      <c r="AG202" s="214"/>
      <c r="AH202" s="216"/>
      <c r="AI202" s="216"/>
      <c r="AJ202" s="216"/>
      <c r="AK202" s="216"/>
      <c r="AL202" s="216"/>
      <c r="AM202" s="216"/>
      <c r="AN202" s="216"/>
      <c r="AO202" s="216"/>
      <c r="AP202" s="216"/>
      <c r="AQ202" s="216"/>
      <c r="AR202" s="216"/>
      <c r="AS202" s="216"/>
      <c r="AT202" s="216"/>
      <c r="AU202" s="216"/>
      <c r="AV202" s="216"/>
      <c r="AW202" s="216"/>
      <c r="AX202" s="216"/>
      <c r="AY202" s="216"/>
      <c r="AZ202" s="216"/>
      <c r="BA202" s="216"/>
      <c r="BB202" s="216"/>
      <c r="BC202" s="9"/>
    </row>
    <row r="203" spans="2:56" ht="9.9499999999999993" customHeight="1">
      <c r="B203" s="9"/>
      <c r="C203" s="11"/>
      <c r="D203" s="11"/>
      <c r="E203" s="11"/>
      <c r="F203" s="11"/>
      <c r="G203" s="11"/>
      <c r="H203" s="11"/>
      <c r="I203" s="11"/>
      <c r="J203" s="11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9"/>
      <c r="X203" s="9"/>
      <c r="Y203" s="9"/>
      <c r="Z203" s="9"/>
      <c r="AA203" s="9"/>
      <c r="AB203" s="217" t="s">
        <v>14</v>
      </c>
      <c r="AC203" s="217"/>
      <c r="AD203" s="217"/>
      <c r="AE203" s="217"/>
      <c r="AF203" s="217"/>
      <c r="AG203" s="217"/>
      <c r="AH203" s="218" t="s">
        <v>18</v>
      </c>
      <c r="AI203" s="218"/>
      <c r="AJ203" s="218"/>
      <c r="AK203" s="217" t="str">
        <f>IF(会社情報!$C$6="しない",会社情報!$D$25,"")</f>
        <v>当座</v>
      </c>
      <c r="AL203" s="217"/>
      <c r="AM203" s="217"/>
      <c r="AN203" s="218" t="s">
        <v>19</v>
      </c>
      <c r="AO203" s="218"/>
      <c r="AP203" s="218"/>
      <c r="AQ203" s="220">
        <f>IF(会社情報!$C$6="しない",会社情報!$F$25,"")</f>
        <v>9999999</v>
      </c>
      <c r="AR203" s="221"/>
      <c r="AS203" s="221"/>
      <c r="AT203" s="221"/>
      <c r="AU203" s="221"/>
      <c r="AV203" s="221"/>
      <c r="AW203" s="221"/>
      <c r="AX203" s="221"/>
      <c r="AY203" s="221"/>
      <c r="AZ203" s="221"/>
      <c r="BA203" s="221"/>
      <c r="BB203" s="222"/>
      <c r="BC203" s="9"/>
    </row>
    <row r="204" spans="2:56" ht="14.25">
      <c r="B204" s="24" t="s">
        <v>41</v>
      </c>
      <c r="C204" s="11"/>
      <c r="D204" s="11"/>
      <c r="E204" s="11"/>
      <c r="F204" s="11"/>
      <c r="G204" s="11"/>
      <c r="H204" s="11"/>
      <c r="I204" s="11"/>
      <c r="J204" s="11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9"/>
      <c r="X204" s="9"/>
      <c r="Y204" s="9"/>
      <c r="Z204" s="9"/>
      <c r="AA204" s="9"/>
      <c r="AB204" s="209"/>
      <c r="AC204" s="209"/>
      <c r="AD204" s="209"/>
      <c r="AE204" s="209"/>
      <c r="AF204" s="209"/>
      <c r="AG204" s="209"/>
      <c r="AH204" s="219"/>
      <c r="AI204" s="219"/>
      <c r="AJ204" s="219"/>
      <c r="AK204" s="209"/>
      <c r="AL204" s="209"/>
      <c r="AM204" s="209"/>
      <c r="AN204" s="219"/>
      <c r="AO204" s="219"/>
      <c r="AP204" s="219"/>
      <c r="AQ204" s="223"/>
      <c r="AR204" s="224"/>
      <c r="AS204" s="224"/>
      <c r="AT204" s="224"/>
      <c r="AU204" s="224"/>
      <c r="AV204" s="224"/>
      <c r="AW204" s="224"/>
      <c r="AX204" s="224"/>
      <c r="AY204" s="224"/>
      <c r="AZ204" s="224"/>
      <c r="BA204" s="224"/>
      <c r="BB204" s="225"/>
      <c r="BC204" s="9"/>
    </row>
    <row r="205" spans="2:56" ht="3.95" customHeight="1" thickBot="1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</row>
    <row r="206" spans="2:56" ht="15" thickTop="1" thickBot="1">
      <c r="B206" s="43" t="s">
        <v>44</v>
      </c>
      <c r="C206" s="197" t="s">
        <v>22</v>
      </c>
      <c r="D206" s="198"/>
      <c r="E206" s="198"/>
      <c r="F206" s="198"/>
      <c r="G206" s="198"/>
      <c r="H206" s="198"/>
      <c r="I206" s="198"/>
      <c r="J206" s="198"/>
      <c r="K206" s="198"/>
      <c r="L206" s="198"/>
      <c r="M206" s="198"/>
      <c r="N206" s="198"/>
      <c r="O206" s="198"/>
      <c r="P206" s="199"/>
      <c r="Q206" s="200" t="s">
        <v>85</v>
      </c>
      <c r="R206" s="201"/>
      <c r="S206" s="202"/>
      <c r="T206" s="200" t="s">
        <v>79</v>
      </c>
      <c r="U206" s="201"/>
      <c r="V206" s="202"/>
      <c r="W206" s="197" t="s">
        <v>23</v>
      </c>
      <c r="X206" s="198"/>
      <c r="Y206" s="199"/>
      <c r="Z206" s="180" t="s">
        <v>24</v>
      </c>
      <c r="AA206" s="180"/>
      <c r="AB206" s="180"/>
      <c r="AC206" s="180"/>
      <c r="AD206" s="180"/>
      <c r="AE206" s="180" t="s">
        <v>25</v>
      </c>
      <c r="AF206" s="180"/>
      <c r="AG206" s="180"/>
      <c r="AH206" s="180"/>
      <c r="AI206" s="180"/>
      <c r="AJ206" s="180" t="s">
        <v>26</v>
      </c>
      <c r="AK206" s="180"/>
      <c r="AL206" s="180"/>
      <c r="AM206" s="180"/>
      <c r="AN206" s="180"/>
      <c r="AO206" s="181"/>
      <c r="AP206" s="182" t="s">
        <v>60</v>
      </c>
      <c r="AQ206" s="183"/>
      <c r="AR206" s="183"/>
      <c r="AS206" s="183"/>
      <c r="AT206" s="183"/>
      <c r="AU206" s="184" t="s">
        <v>61</v>
      </c>
      <c r="AV206" s="185"/>
      <c r="AW206" s="185"/>
      <c r="AX206" s="185"/>
      <c r="AY206" s="185"/>
      <c r="AZ206" s="185"/>
      <c r="BA206" s="185"/>
      <c r="BB206" s="185"/>
      <c r="BC206" s="186"/>
    </row>
    <row r="207" spans="2:56" ht="21.95" customHeight="1" thickTop="1">
      <c r="B207" s="63" t="str">
        <f>IF(ISBLANK($B$30), "", $B$30)</f>
        <v/>
      </c>
      <c r="C207" s="187" t="str">
        <f>IF(ISBLANK($C30), "", $C30)</f>
        <v/>
      </c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9"/>
      <c r="Q207" s="190" t="str">
        <f>IF(ISBLANK($V30), "", $V30)</f>
        <v/>
      </c>
      <c r="R207" s="191"/>
      <c r="S207" s="192"/>
      <c r="T207" s="193" t="str">
        <f>IF(ISBLANK($Y30),"",$Y30)</f>
        <v/>
      </c>
      <c r="U207" s="194"/>
      <c r="V207" s="195"/>
      <c r="W207" s="196" t="str">
        <f>IF(ISBLANK($AB30), "", $AB30)</f>
        <v/>
      </c>
      <c r="X207" s="196"/>
      <c r="Y207" s="196"/>
      <c r="Z207" s="177" t="str">
        <f>IF($AE$30="","",$AE$30)</f>
        <v/>
      </c>
      <c r="AA207" s="177"/>
      <c r="AB207" s="177"/>
      <c r="AC207" s="177"/>
      <c r="AD207" s="177"/>
      <c r="AE207" s="177" t="str">
        <f>IF($AJ$30="","",$AJ$30)</f>
        <v/>
      </c>
      <c r="AF207" s="177"/>
      <c r="AG207" s="177"/>
      <c r="AH207" s="177"/>
      <c r="AI207" s="177"/>
      <c r="AJ207" s="127" t="str">
        <f>$AO$30</f>
        <v/>
      </c>
      <c r="AK207" s="127"/>
      <c r="AL207" s="127"/>
      <c r="AM207" s="127"/>
      <c r="AN207" s="127"/>
      <c r="AO207" s="128"/>
      <c r="AP207" s="203"/>
      <c r="AQ207" s="204"/>
      <c r="AR207" s="204"/>
      <c r="AS207" s="204"/>
      <c r="AT207" s="205"/>
      <c r="AU207" s="206"/>
      <c r="AV207" s="207"/>
      <c r="AW207" s="207"/>
      <c r="AX207" s="207"/>
      <c r="AY207" s="207"/>
      <c r="AZ207" s="38" t="s">
        <v>27</v>
      </c>
      <c r="BA207" s="207"/>
      <c r="BB207" s="207"/>
      <c r="BC207" s="208"/>
    </row>
    <row r="208" spans="2:56" ht="21.95" customHeight="1">
      <c r="B208" s="64" t="str">
        <f>IF(ISBLANK($B$31), "", $B$31)</f>
        <v/>
      </c>
      <c r="C208" s="167" t="str">
        <f t="shared" ref="C208:C220" si="13">IF(ISBLANK($C31), "", $C31)</f>
        <v/>
      </c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9"/>
      <c r="Q208" s="170" t="str">
        <f t="shared" ref="Q208:Q220" si="14">IF(ISBLANK($V31), "", $V31)</f>
        <v/>
      </c>
      <c r="R208" s="171"/>
      <c r="S208" s="172"/>
      <c r="T208" s="173" t="str">
        <f t="shared" ref="T208:T220" si="15">IF(ISBLANK($Y31),"",$Y31)</f>
        <v/>
      </c>
      <c r="U208" s="174"/>
      <c r="V208" s="175"/>
      <c r="W208" s="176" t="str">
        <f t="shared" ref="W208:W220" si="16">IF(ISBLANK($AB31), "", $AB31)</f>
        <v/>
      </c>
      <c r="X208" s="176"/>
      <c r="Y208" s="176"/>
      <c r="Z208" s="177" t="str">
        <f>IF($AE$31="","",$AE$31)</f>
        <v/>
      </c>
      <c r="AA208" s="177"/>
      <c r="AB208" s="177"/>
      <c r="AC208" s="177"/>
      <c r="AD208" s="177"/>
      <c r="AE208" s="177" t="str">
        <f>IF($AJ$31="","",$AJ$31)</f>
        <v/>
      </c>
      <c r="AF208" s="177"/>
      <c r="AG208" s="177"/>
      <c r="AH208" s="177"/>
      <c r="AI208" s="177"/>
      <c r="AJ208" s="127" t="str">
        <f>$AO$31</f>
        <v/>
      </c>
      <c r="AK208" s="127"/>
      <c r="AL208" s="127"/>
      <c r="AM208" s="127"/>
      <c r="AN208" s="127"/>
      <c r="AO208" s="128"/>
      <c r="AP208" s="149"/>
      <c r="AQ208" s="150"/>
      <c r="AR208" s="150"/>
      <c r="AS208" s="150"/>
      <c r="AT208" s="151"/>
      <c r="AU208" s="152"/>
      <c r="AV208" s="150"/>
      <c r="AW208" s="150"/>
      <c r="AX208" s="150"/>
      <c r="AY208" s="150"/>
      <c r="AZ208" s="39" t="s">
        <v>27</v>
      </c>
      <c r="BA208" s="150"/>
      <c r="BB208" s="150"/>
      <c r="BC208" s="153"/>
    </row>
    <row r="209" spans="2:55" ht="21.95" customHeight="1">
      <c r="B209" s="64" t="str">
        <f>IF(ISBLANK($B$32), "", $B$32)</f>
        <v/>
      </c>
      <c r="C209" s="167" t="str">
        <f t="shared" si="13"/>
        <v/>
      </c>
      <c r="D209" s="168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9"/>
      <c r="Q209" s="170" t="str">
        <f t="shared" si="14"/>
        <v/>
      </c>
      <c r="R209" s="171"/>
      <c r="S209" s="172"/>
      <c r="T209" s="173" t="str">
        <f t="shared" si="15"/>
        <v/>
      </c>
      <c r="U209" s="174"/>
      <c r="V209" s="175"/>
      <c r="W209" s="176" t="str">
        <f t="shared" si="16"/>
        <v/>
      </c>
      <c r="X209" s="176"/>
      <c r="Y209" s="176"/>
      <c r="Z209" s="177" t="str">
        <f>IF($AE150="","",$AE$32)</f>
        <v/>
      </c>
      <c r="AA209" s="177"/>
      <c r="AB209" s="177"/>
      <c r="AC209" s="177"/>
      <c r="AD209" s="177"/>
      <c r="AE209" s="177" t="str">
        <f>IF($AJ$32="","",$AJ$32)</f>
        <v/>
      </c>
      <c r="AF209" s="177"/>
      <c r="AG209" s="177"/>
      <c r="AH209" s="177"/>
      <c r="AI209" s="177"/>
      <c r="AJ209" s="127" t="str">
        <f>$AO$32</f>
        <v/>
      </c>
      <c r="AK209" s="127"/>
      <c r="AL209" s="127"/>
      <c r="AM209" s="127"/>
      <c r="AN209" s="127"/>
      <c r="AO209" s="128"/>
      <c r="AP209" s="149"/>
      <c r="AQ209" s="150"/>
      <c r="AR209" s="150"/>
      <c r="AS209" s="150"/>
      <c r="AT209" s="151"/>
      <c r="AU209" s="152"/>
      <c r="AV209" s="150"/>
      <c r="AW209" s="150"/>
      <c r="AX209" s="150"/>
      <c r="AY209" s="150"/>
      <c r="AZ209" s="39" t="s">
        <v>27</v>
      </c>
      <c r="BA209" s="150"/>
      <c r="BB209" s="150"/>
      <c r="BC209" s="153"/>
    </row>
    <row r="210" spans="2:55" ht="21.95" customHeight="1">
      <c r="B210" s="64" t="str">
        <f>IF(ISBLANK($B$33), "", $B$33)</f>
        <v/>
      </c>
      <c r="C210" s="167" t="str">
        <f t="shared" si="13"/>
        <v/>
      </c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9"/>
      <c r="Q210" s="170" t="str">
        <f t="shared" si="14"/>
        <v/>
      </c>
      <c r="R210" s="171"/>
      <c r="S210" s="172"/>
      <c r="T210" s="173" t="str">
        <f t="shared" si="15"/>
        <v/>
      </c>
      <c r="U210" s="174"/>
      <c r="V210" s="175"/>
      <c r="W210" s="176" t="str">
        <f t="shared" si="16"/>
        <v/>
      </c>
      <c r="X210" s="176"/>
      <c r="Y210" s="176"/>
      <c r="Z210" s="177" t="str">
        <f>IF($AE$33="","",$AE$33)</f>
        <v/>
      </c>
      <c r="AA210" s="177"/>
      <c r="AB210" s="177"/>
      <c r="AC210" s="177"/>
      <c r="AD210" s="177"/>
      <c r="AE210" s="177" t="str">
        <f>IF($AJ$33="","",$AJ$33)</f>
        <v/>
      </c>
      <c r="AF210" s="177"/>
      <c r="AG210" s="177"/>
      <c r="AH210" s="177"/>
      <c r="AI210" s="177"/>
      <c r="AJ210" s="127" t="str">
        <f>$AO$33</f>
        <v/>
      </c>
      <c r="AK210" s="127"/>
      <c r="AL210" s="127"/>
      <c r="AM210" s="127"/>
      <c r="AN210" s="127"/>
      <c r="AO210" s="128"/>
      <c r="AP210" s="149"/>
      <c r="AQ210" s="150"/>
      <c r="AR210" s="150"/>
      <c r="AS210" s="150"/>
      <c r="AT210" s="151"/>
      <c r="AU210" s="152"/>
      <c r="AV210" s="150"/>
      <c r="AW210" s="150"/>
      <c r="AX210" s="150"/>
      <c r="AY210" s="150"/>
      <c r="AZ210" s="39" t="s">
        <v>27</v>
      </c>
      <c r="BA210" s="150"/>
      <c r="BB210" s="150"/>
      <c r="BC210" s="153"/>
    </row>
    <row r="211" spans="2:55" ht="21.95" customHeight="1">
      <c r="B211" s="64" t="str">
        <f>IF(ISBLANK($B$34), "", $B$34)</f>
        <v/>
      </c>
      <c r="C211" s="167" t="str">
        <f t="shared" si="13"/>
        <v/>
      </c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9"/>
      <c r="Q211" s="170" t="str">
        <f t="shared" si="14"/>
        <v/>
      </c>
      <c r="R211" s="171"/>
      <c r="S211" s="172"/>
      <c r="T211" s="173" t="str">
        <f t="shared" si="15"/>
        <v/>
      </c>
      <c r="U211" s="174"/>
      <c r="V211" s="175"/>
      <c r="W211" s="176" t="str">
        <f t="shared" si="16"/>
        <v/>
      </c>
      <c r="X211" s="176"/>
      <c r="Y211" s="176"/>
      <c r="Z211" s="177" t="str">
        <f>IF($AE$34="","",$AE$34)</f>
        <v/>
      </c>
      <c r="AA211" s="177"/>
      <c r="AB211" s="177"/>
      <c r="AC211" s="177"/>
      <c r="AD211" s="177"/>
      <c r="AE211" s="177" t="str">
        <f>IF($AJ$34="","",$AJ$34)</f>
        <v/>
      </c>
      <c r="AF211" s="177"/>
      <c r="AG211" s="177"/>
      <c r="AH211" s="177"/>
      <c r="AI211" s="177"/>
      <c r="AJ211" s="127" t="str">
        <f>$AO$34</f>
        <v/>
      </c>
      <c r="AK211" s="127"/>
      <c r="AL211" s="127"/>
      <c r="AM211" s="127"/>
      <c r="AN211" s="127"/>
      <c r="AO211" s="128"/>
      <c r="AP211" s="149"/>
      <c r="AQ211" s="150"/>
      <c r="AR211" s="150"/>
      <c r="AS211" s="150"/>
      <c r="AT211" s="151"/>
      <c r="AU211" s="152"/>
      <c r="AV211" s="150"/>
      <c r="AW211" s="150"/>
      <c r="AX211" s="150"/>
      <c r="AY211" s="150"/>
      <c r="AZ211" s="39" t="s">
        <v>27</v>
      </c>
      <c r="BA211" s="150"/>
      <c r="BB211" s="150"/>
      <c r="BC211" s="153"/>
    </row>
    <row r="212" spans="2:55" ht="21.95" customHeight="1">
      <c r="B212" s="64" t="str">
        <f>IF(ISBLANK($B$35), "", $B$35)</f>
        <v/>
      </c>
      <c r="C212" s="167" t="str">
        <f t="shared" si="13"/>
        <v/>
      </c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9"/>
      <c r="Q212" s="170" t="str">
        <f t="shared" si="14"/>
        <v/>
      </c>
      <c r="R212" s="171"/>
      <c r="S212" s="172"/>
      <c r="T212" s="173" t="str">
        <f t="shared" si="15"/>
        <v/>
      </c>
      <c r="U212" s="174"/>
      <c r="V212" s="175"/>
      <c r="W212" s="176" t="str">
        <f t="shared" si="16"/>
        <v/>
      </c>
      <c r="X212" s="176"/>
      <c r="Y212" s="176"/>
      <c r="Z212" s="177" t="str">
        <f>IF($AE$35="","",$AE$35)</f>
        <v/>
      </c>
      <c r="AA212" s="177"/>
      <c r="AB212" s="177"/>
      <c r="AC212" s="177"/>
      <c r="AD212" s="177"/>
      <c r="AE212" s="177" t="str">
        <f>IF($AJ$35="","",$AJ$35)</f>
        <v/>
      </c>
      <c r="AF212" s="177"/>
      <c r="AG212" s="177"/>
      <c r="AH212" s="177"/>
      <c r="AI212" s="177"/>
      <c r="AJ212" s="127" t="str">
        <f>$AO$35</f>
        <v/>
      </c>
      <c r="AK212" s="127"/>
      <c r="AL212" s="127"/>
      <c r="AM212" s="127"/>
      <c r="AN212" s="127"/>
      <c r="AO212" s="128"/>
      <c r="AP212" s="149"/>
      <c r="AQ212" s="150"/>
      <c r="AR212" s="150"/>
      <c r="AS212" s="150"/>
      <c r="AT212" s="151"/>
      <c r="AU212" s="152"/>
      <c r="AV212" s="150"/>
      <c r="AW212" s="150"/>
      <c r="AX212" s="150"/>
      <c r="AY212" s="150"/>
      <c r="AZ212" s="39" t="s">
        <v>27</v>
      </c>
      <c r="BA212" s="150"/>
      <c r="BB212" s="150"/>
      <c r="BC212" s="153"/>
    </row>
    <row r="213" spans="2:55" ht="21.95" customHeight="1">
      <c r="B213" s="64" t="str">
        <f>IF(ISBLANK($B$36), "", $B$36)</f>
        <v/>
      </c>
      <c r="C213" s="167" t="str">
        <f t="shared" si="13"/>
        <v/>
      </c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9"/>
      <c r="Q213" s="170" t="str">
        <f t="shared" si="14"/>
        <v/>
      </c>
      <c r="R213" s="171"/>
      <c r="S213" s="172"/>
      <c r="T213" s="173" t="str">
        <f t="shared" si="15"/>
        <v/>
      </c>
      <c r="U213" s="174"/>
      <c r="V213" s="175"/>
      <c r="W213" s="176" t="str">
        <f t="shared" si="16"/>
        <v/>
      </c>
      <c r="X213" s="176"/>
      <c r="Y213" s="176"/>
      <c r="Z213" s="177" t="str">
        <f>IF($AE$36="","",$AE$36)</f>
        <v/>
      </c>
      <c r="AA213" s="177"/>
      <c r="AB213" s="177"/>
      <c r="AC213" s="177"/>
      <c r="AD213" s="177"/>
      <c r="AE213" s="177" t="str">
        <f>IF($AJ$36="","",$AJ$36)</f>
        <v/>
      </c>
      <c r="AF213" s="177"/>
      <c r="AG213" s="177"/>
      <c r="AH213" s="177"/>
      <c r="AI213" s="177"/>
      <c r="AJ213" s="127" t="str">
        <f>$AO$36</f>
        <v/>
      </c>
      <c r="AK213" s="127"/>
      <c r="AL213" s="127"/>
      <c r="AM213" s="127"/>
      <c r="AN213" s="127"/>
      <c r="AO213" s="128"/>
      <c r="AP213" s="149"/>
      <c r="AQ213" s="150"/>
      <c r="AR213" s="150"/>
      <c r="AS213" s="150"/>
      <c r="AT213" s="151"/>
      <c r="AU213" s="152"/>
      <c r="AV213" s="150"/>
      <c r="AW213" s="150"/>
      <c r="AX213" s="150"/>
      <c r="AY213" s="150"/>
      <c r="AZ213" s="39" t="s">
        <v>27</v>
      </c>
      <c r="BA213" s="150"/>
      <c r="BB213" s="150"/>
      <c r="BC213" s="153"/>
    </row>
    <row r="214" spans="2:55" ht="21.95" customHeight="1">
      <c r="B214" s="64" t="str">
        <f>IF(ISBLANK($B$37), "", $B$37)</f>
        <v/>
      </c>
      <c r="C214" s="167" t="str">
        <f t="shared" si="13"/>
        <v/>
      </c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9"/>
      <c r="Q214" s="170" t="str">
        <f t="shared" si="14"/>
        <v/>
      </c>
      <c r="R214" s="171"/>
      <c r="S214" s="172"/>
      <c r="T214" s="173" t="str">
        <f t="shared" si="15"/>
        <v/>
      </c>
      <c r="U214" s="174"/>
      <c r="V214" s="175"/>
      <c r="W214" s="176" t="str">
        <f t="shared" si="16"/>
        <v/>
      </c>
      <c r="X214" s="176"/>
      <c r="Y214" s="176"/>
      <c r="Z214" s="177" t="str">
        <f>IF($AE$37="","",$AE$37)</f>
        <v/>
      </c>
      <c r="AA214" s="177"/>
      <c r="AB214" s="177"/>
      <c r="AC214" s="177"/>
      <c r="AD214" s="177"/>
      <c r="AE214" s="177" t="str">
        <f>IF($AJ$37="","",$AJ$37)</f>
        <v/>
      </c>
      <c r="AF214" s="177"/>
      <c r="AG214" s="177"/>
      <c r="AH214" s="177"/>
      <c r="AI214" s="177"/>
      <c r="AJ214" s="127" t="str">
        <f>$AO$37</f>
        <v/>
      </c>
      <c r="AK214" s="127"/>
      <c r="AL214" s="127"/>
      <c r="AM214" s="127"/>
      <c r="AN214" s="127"/>
      <c r="AO214" s="128"/>
      <c r="AP214" s="149"/>
      <c r="AQ214" s="150"/>
      <c r="AR214" s="150"/>
      <c r="AS214" s="150"/>
      <c r="AT214" s="151"/>
      <c r="AU214" s="152"/>
      <c r="AV214" s="150"/>
      <c r="AW214" s="150"/>
      <c r="AX214" s="150"/>
      <c r="AY214" s="150"/>
      <c r="AZ214" s="39" t="s">
        <v>27</v>
      </c>
      <c r="BA214" s="150"/>
      <c r="BB214" s="150"/>
      <c r="BC214" s="153"/>
    </row>
    <row r="215" spans="2:55" ht="21.95" customHeight="1">
      <c r="B215" s="64" t="str">
        <f>IF(ISBLANK($B$38), "", $B$38)</f>
        <v/>
      </c>
      <c r="C215" s="167" t="str">
        <f t="shared" si="13"/>
        <v/>
      </c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9"/>
      <c r="Q215" s="170" t="str">
        <f t="shared" si="14"/>
        <v/>
      </c>
      <c r="R215" s="171"/>
      <c r="S215" s="172"/>
      <c r="T215" s="173" t="str">
        <f t="shared" si="15"/>
        <v/>
      </c>
      <c r="U215" s="174"/>
      <c r="V215" s="175"/>
      <c r="W215" s="176" t="str">
        <f t="shared" si="16"/>
        <v/>
      </c>
      <c r="X215" s="176"/>
      <c r="Y215" s="176"/>
      <c r="Z215" s="177" t="str">
        <f>IF($AE$38="","",$AE$38)</f>
        <v/>
      </c>
      <c r="AA215" s="177"/>
      <c r="AB215" s="177"/>
      <c r="AC215" s="177"/>
      <c r="AD215" s="177"/>
      <c r="AE215" s="177" t="str">
        <f>IF($AJ$38="","",$AJ$38)</f>
        <v/>
      </c>
      <c r="AF215" s="177"/>
      <c r="AG215" s="177"/>
      <c r="AH215" s="177"/>
      <c r="AI215" s="177"/>
      <c r="AJ215" s="127" t="str">
        <f>$AO$38</f>
        <v/>
      </c>
      <c r="AK215" s="127"/>
      <c r="AL215" s="127"/>
      <c r="AM215" s="127"/>
      <c r="AN215" s="127"/>
      <c r="AO215" s="128"/>
      <c r="AP215" s="149"/>
      <c r="AQ215" s="150"/>
      <c r="AR215" s="150"/>
      <c r="AS215" s="150"/>
      <c r="AT215" s="151"/>
      <c r="AU215" s="152"/>
      <c r="AV215" s="150"/>
      <c r="AW215" s="150"/>
      <c r="AX215" s="150"/>
      <c r="AY215" s="150"/>
      <c r="AZ215" s="39" t="s">
        <v>27</v>
      </c>
      <c r="BA215" s="150"/>
      <c r="BB215" s="150"/>
      <c r="BC215" s="153"/>
    </row>
    <row r="216" spans="2:55" ht="21.95" customHeight="1">
      <c r="B216" s="64" t="str">
        <f>IF(ISBLANK($B$39), "", $B$39)</f>
        <v/>
      </c>
      <c r="C216" s="167" t="str">
        <f t="shared" si="13"/>
        <v/>
      </c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9"/>
      <c r="Q216" s="170" t="str">
        <f t="shared" si="14"/>
        <v/>
      </c>
      <c r="R216" s="171"/>
      <c r="S216" s="172"/>
      <c r="T216" s="173" t="str">
        <f t="shared" si="15"/>
        <v/>
      </c>
      <c r="U216" s="174"/>
      <c r="V216" s="175"/>
      <c r="W216" s="176" t="str">
        <f t="shared" si="16"/>
        <v/>
      </c>
      <c r="X216" s="176"/>
      <c r="Y216" s="176"/>
      <c r="Z216" s="177" t="str">
        <f>IF($AE$39="","",$AE$39)</f>
        <v/>
      </c>
      <c r="AA216" s="177"/>
      <c r="AB216" s="177"/>
      <c r="AC216" s="177"/>
      <c r="AD216" s="177"/>
      <c r="AE216" s="177" t="str">
        <f>IF($AJ$39="","",$AJ$39)</f>
        <v/>
      </c>
      <c r="AF216" s="177"/>
      <c r="AG216" s="177"/>
      <c r="AH216" s="177"/>
      <c r="AI216" s="177"/>
      <c r="AJ216" s="127" t="str">
        <f>$AO$39</f>
        <v/>
      </c>
      <c r="AK216" s="127"/>
      <c r="AL216" s="127"/>
      <c r="AM216" s="127"/>
      <c r="AN216" s="127"/>
      <c r="AO216" s="128"/>
      <c r="AP216" s="149"/>
      <c r="AQ216" s="150"/>
      <c r="AR216" s="150"/>
      <c r="AS216" s="150"/>
      <c r="AT216" s="151"/>
      <c r="AU216" s="152"/>
      <c r="AV216" s="150"/>
      <c r="AW216" s="150"/>
      <c r="AX216" s="150"/>
      <c r="AY216" s="150"/>
      <c r="AZ216" s="39" t="s">
        <v>27</v>
      </c>
      <c r="BA216" s="150"/>
      <c r="BB216" s="150"/>
      <c r="BC216" s="153"/>
    </row>
    <row r="217" spans="2:55" ht="21.95" customHeight="1">
      <c r="B217" s="64" t="str">
        <f>IF(ISBLANK($B$40), "", $B$40)</f>
        <v/>
      </c>
      <c r="C217" s="167" t="str">
        <f t="shared" si="13"/>
        <v/>
      </c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9"/>
      <c r="Q217" s="170" t="str">
        <f t="shared" si="14"/>
        <v/>
      </c>
      <c r="R217" s="171"/>
      <c r="S217" s="172"/>
      <c r="T217" s="173" t="str">
        <f t="shared" si="15"/>
        <v/>
      </c>
      <c r="U217" s="174"/>
      <c r="V217" s="175"/>
      <c r="W217" s="176" t="str">
        <f t="shared" si="16"/>
        <v/>
      </c>
      <c r="X217" s="176"/>
      <c r="Y217" s="176"/>
      <c r="Z217" s="177" t="str">
        <f>IF($AE$40="","",$AE$40)</f>
        <v/>
      </c>
      <c r="AA217" s="177"/>
      <c r="AB217" s="177"/>
      <c r="AC217" s="177"/>
      <c r="AD217" s="177"/>
      <c r="AE217" s="177" t="str">
        <f>IF($AJ$40="","",$AJ$40)</f>
        <v/>
      </c>
      <c r="AF217" s="177"/>
      <c r="AG217" s="177"/>
      <c r="AH217" s="177"/>
      <c r="AI217" s="177"/>
      <c r="AJ217" s="127" t="str">
        <f>$AO$40</f>
        <v/>
      </c>
      <c r="AK217" s="127"/>
      <c r="AL217" s="127"/>
      <c r="AM217" s="127"/>
      <c r="AN217" s="127"/>
      <c r="AO217" s="128"/>
      <c r="AP217" s="149"/>
      <c r="AQ217" s="150"/>
      <c r="AR217" s="150"/>
      <c r="AS217" s="150"/>
      <c r="AT217" s="151"/>
      <c r="AU217" s="152"/>
      <c r="AV217" s="150"/>
      <c r="AW217" s="150"/>
      <c r="AX217" s="150"/>
      <c r="AY217" s="150"/>
      <c r="AZ217" s="39" t="s">
        <v>27</v>
      </c>
      <c r="BA217" s="150"/>
      <c r="BB217" s="150"/>
      <c r="BC217" s="153"/>
    </row>
    <row r="218" spans="2:55" ht="21.95" customHeight="1">
      <c r="B218" s="64" t="str">
        <f>IF(ISBLANK($B$41), "", $B$41)</f>
        <v/>
      </c>
      <c r="C218" s="167" t="str">
        <f t="shared" si="13"/>
        <v/>
      </c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9"/>
      <c r="Q218" s="170" t="str">
        <f t="shared" si="14"/>
        <v/>
      </c>
      <c r="R218" s="171"/>
      <c r="S218" s="172"/>
      <c r="T218" s="173" t="str">
        <f t="shared" si="15"/>
        <v/>
      </c>
      <c r="U218" s="174"/>
      <c r="V218" s="175"/>
      <c r="W218" s="176" t="str">
        <f t="shared" si="16"/>
        <v/>
      </c>
      <c r="X218" s="176"/>
      <c r="Y218" s="176"/>
      <c r="Z218" s="177" t="str">
        <f>IF($AE$41="","",$AE$41)</f>
        <v/>
      </c>
      <c r="AA218" s="177"/>
      <c r="AB218" s="177"/>
      <c r="AC218" s="177"/>
      <c r="AD218" s="177"/>
      <c r="AE218" s="177" t="str">
        <f>IF($AJ$41="","",$AJ$41)</f>
        <v/>
      </c>
      <c r="AF218" s="177"/>
      <c r="AG218" s="177"/>
      <c r="AH218" s="177"/>
      <c r="AI218" s="177"/>
      <c r="AJ218" s="127" t="str">
        <f>$AO$41</f>
        <v/>
      </c>
      <c r="AK218" s="127"/>
      <c r="AL218" s="127"/>
      <c r="AM218" s="127"/>
      <c r="AN218" s="127"/>
      <c r="AO218" s="128"/>
      <c r="AP218" s="149"/>
      <c r="AQ218" s="150"/>
      <c r="AR218" s="150"/>
      <c r="AS218" s="150"/>
      <c r="AT218" s="151"/>
      <c r="AU218" s="152"/>
      <c r="AV218" s="150"/>
      <c r="AW218" s="150"/>
      <c r="AX218" s="150"/>
      <c r="AY218" s="150"/>
      <c r="AZ218" s="39" t="s">
        <v>27</v>
      </c>
      <c r="BA218" s="150"/>
      <c r="BB218" s="150"/>
      <c r="BC218" s="153"/>
    </row>
    <row r="219" spans="2:55" ht="21.95" customHeight="1">
      <c r="B219" s="64" t="str">
        <f>IF(ISBLANK($B$42), "", $B$42)</f>
        <v/>
      </c>
      <c r="C219" s="167" t="str">
        <f t="shared" si="13"/>
        <v/>
      </c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9"/>
      <c r="Q219" s="170" t="str">
        <f t="shared" si="14"/>
        <v/>
      </c>
      <c r="R219" s="171"/>
      <c r="S219" s="172"/>
      <c r="T219" s="173" t="str">
        <f t="shared" si="15"/>
        <v/>
      </c>
      <c r="U219" s="174"/>
      <c r="V219" s="175"/>
      <c r="W219" s="176" t="str">
        <f t="shared" si="16"/>
        <v/>
      </c>
      <c r="X219" s="176"/>
      <c r="Y219" s="176"/>
      <c r="Z219" s="177" t="str">
        <f>IF($AE$42="","",$AE$42)</f>
        <v/>
      </c>
      <c r="AA219" s="177"/>
      <c r="AB219" s="177"/>
      <c r="AC219" s="177"/>
      <c r="AD219" s="177"/>
      <c r="AE219" s="177" t="str">
        <f>IF($AJ$42="","",$AJ$42)</f>
        <v/>
      </c>
      <c r="AF219" s="177"/>
      <c r="AG219" s="177"/>
      <c r="AH219" s="177"/>
      <c r="AI219" s="177"/>
      <c r="AJ219" s="127" t="str">
        <f>$AO$42</f>
        <v/>
      </c>
      <c r="AK219" s="127"/>
      <c r="AL219" s="127"/>
      <c r="AM219" s="127"/>
      <c r="AN219" s="127"/>
      <c r="AO219" s="128"/>
      <c r="AP219" s="149"/>
      <c r="AQ219" s="150"/>
      <c r="AR219" s="150"/>
      <c r="AS219" s="150"/>
      <c r="AT219" s="151"/>
      <c r="AU219" s="152"/>
      <c r="AV219" s="150"/>
      <c r="AW219" s="150"/>
      <c r="AX219" s="150"/>
      <c r="AY219" s="150"/>
      <c r="AZ219" s="39" t="s">
        <v>27</v>
      </c>
      <c r="BA219" s="150"/>
      <c r="BB219" s="150"/>
      <c r="BC219" s="153"/>
    </row>
    <row r="220" spans="2:55" ht="21.95" customHeight="1" thickBot="1">
      <c r="B220" s="65" t="str">
        <f>IF(ISBLANK($B$43), "", $B$43)</f>
        <v/>
      </c>
      <c r="C220" s="154" t="str">
        <f t="shared" si="13"/>
        <v/>
      </c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6"/>
      <c r="Q220" s="157" t="str">
        <f t="shared" si="14"/>
        <v/>
      </c>
      <c r="R220" s="158"/>
      <c r="S220" s="159"/>
      <c r="T220" s="160" t="str">
        <f t="shared" si="15"/>
        <v/>
      </c>
      <c r="U220" s="161"/>
      <c r="V220" s="162"/>
      <c r="W220" s="163" t="str">
        <f t="shared" si="16"/>
        <v/>
      </c>
      <c r="X220" s="163"/>
      <c r="Y220" s="163"/>
      <c r="Z220" s="164" t="str">
        <f>IF($AE$43="","",$AE$43)</f>
        <v/>
      </c>
      <c r="AA220" s="164"/>
      <c r="AB220" s="164"/>
      <c r="AC220" s="164"/>
      <c r="AD220" s="164"/>
      <c r="AE220" s="164" t="str">
        <f>IF($AJ$43="","",$AJ$43)</f>
        <v/>
      </c>
      <c r="AF220" s="164"/>
      <c r="AG220" s="164"/>
      <c r="AH220" s="164"/>
      <c r="AI220" s="164"/>
      <c r="AJ220" s="165" t="str">
        <f>$AO$43</f>
        <v/>
      </c>
      <c r="AK220" s="165"/>
      <c r="AL220" s="165"/>
      <c r="AM220" s="165"/>
      <c r="AN220" s="165"/>
      <c r="AO220" s="166"/>
      <c r="AP220" s="144"/>
      <c r="AQ220" s="145"/>
      <c r="AR220" s="145"/>
      <c r="AS220" s="145"/>
      <c r="AT220" s="146"/>
      <c r="AU220" s="178"/>
      <c r="AV220" s="145"/>
      <c r="AW220" s="145"/>
      <c r="AX220" s="145"/>
      <c r="AY220" s="145"/>
      <c r="AZ220" s="47" t="s">
        <v>27</v>
      </c>
      <c r="BA220" s="145"/>
      <c r="BB220" s="145"/>
      <c r="BC220" s="179"/>
    </row>
    <row r="221" spans="2:55" ht="21.95" customHeight="1">
      <c r="B221" s="44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40"/>
      <c r="W221" s="40"/>
      <c r="X221" s="40"/>
      <c r="Y221" s="45"/>
      <c r="Z221" s="101" t="str">
        <f>IF($AE$44="","",$AE$44)</f>
        <v>うち10％対象計</v>
      </c>
      <c r="AA221" s="102"/>
      <c r="AB221" s="102"/>
      <c r="AC221" s="102"/>
      <c r="AD221" s="102"/>
      <c r="AE221" s="102"/>
      <c r="AF221" s="102"/>
      <c r="AG221" s="102"/>
      <c r="AH221" s="102"/>
      <c r="AI221" s="103"/>
      <c r="AJ221" s="147" t="str">
        <f>$AO$44</f>
        <v/>
      </c>
      <c r="AK221" s="147"/>
      <c r="AL221" s="147"/>
      <c r="AM221" s="147"/>
      <c r="AN221" s="147"/>
      <c r="AO221" s="148"/>
      <c r="AP221" s="74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73"/>
    </row>
    <row r="222" spans="2:55" ht="21.95" customHeight="1">
      <c r="B222" s="44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40"/>
      <c r="W222" s="40"/>
      <c r="X222" s="40"/>
      <c r="Y222" s="45"/>
      <c r="Z222" s="129" t="str">
        <f>IF($AE$45="","",$AE$45)</f>
        <v>うち8％対象計</v>
      </c>
      <c r="AA222" s="130"/>
      <c r="AB222" s="130"/>
      <c r="AC222" s="130"/>
      <c r="AD222" s="130"/>
      <c r="AE222" s="130"/>
      <c r="AF222" s="130"/>
      <c r="AG222" s="130"/>
      <c r="AH222" s="130"/>
      <c r="AI222" s="131"/>
      <c r="AJ222" s="132" t="str">
        <f>$AO$45</f>
        <v/>
      </c>
      <c r="AK222" s="132"/>
      <c r="AL222" s="132"/>
      <c r="AM222" s="132"/>
      <c r="AN222" s="132"/>
      <c r="AO222" s="133"/>
      <c r="AP222" s="74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73"/>
    </row>
    <row r="223" spans="2:55" ht="21.95" customHeight="1" thickBot="1">
      <c r="B223" s="44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40"/>
      <c r="W223" s="40"/>
      <c r="X223" s="40"/>
      <c r="Y223" s="45"/>
      <c r="Z223" s="139" t="str">
        <f>IF($AE$46="","",$AE$46)</f>
        <v>うち0％対象計</v>
      </c>
      <c r="AA223" s="140"/>
      <c r="AB223" s="140"/>
      <c r="AC223" s="140"/>
      <c r="AD223" s="140"/>
      <c r="AE223" s="140"/>
      <c r="AF223" s="140"/>
      <c r="AG223" s="140"/>
      <c r="AH223" s="140"/>
      <c r="AI223" s="141"/>
      <c r="AJ223" s="142" t="str">
        <f>$AO$46</f>
        <v/>
      </c>
      <c r="AK223" s="142"/>
      <c r="AL223" s="142"/>
      <c r="AM223" s="142"/>
      <c r="AN223" s="142"/>
      <c r="AO223" s="143"/>
      <c r="AP223" s="74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73"/>
    </row>
    <row r="224" spans="2:55" ht="21.95" customHeight="1" thickBot="1">
      <c r="B224" s="44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40"/>
      <c r="W224" s="40"/>
      <c r="X224" s="40"/>
      <c r="Y224" s="45"/>
      <c r="Z224" s="134" t="str">
        <f>IF($AE$47="","",$AE$47)</f>
        <v>小計（税抜）</v>
      </c>
      <c r="AA224" s="135"/>
      <c r="AB224" s="135"/>
      <c r="AC224" s="135"/>
      <c r="AD224" s="135"/>
      <c r="AE224" s="135"/>
      <c r="AF224" s="135"/>
      <c r="AG224" s="135"/>
      <c r="AH224" s="135"/>
      <c r="AI224" s="136"/>
      <c r="AJ224" s="137" t="str">
        <f>$AO$47</f>
        <v/>
      </c>
      <c r="AK224" s="137"/>
      <c r="AL224" s="137"/>
      <c r="AM224" s="137"/>
      <c r="AN224" s="137"/>
      <c r="AO224" s="138"/>
      <c r="AP224" s="74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73"/>
    </row>
    <row r="225" spans="1:104" ht="21.95" customHeight="1">
      <c r="B225" s="44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40"/>
      <c r="W225" s="40"/>
      <c r="X225" s="40"/>
      <c r="Y225" s="45"/>
      <c r="Z225" s="129" t="str">
        <f>IF($AE$48="","",$AE$48)</f>
        <v>消費税（10％）</v>
      </c>
      <c r="AA225" s="130"/>
      <c r="AB225" s="130"/>
      <c r="AC225" s="130"/>
      <c r="AD225" s="130"/>
      <c r="AE225" s="130"/>
      <c r="AF225" s="130"/>
      <c r="AG225" s="130"/>
      <c r="AH225" s="130"/>
      <c r="AI225" s="131"/>
      <c r="AJ225" s="132" t="str">
        <f>$AO$48</f>
        <v/>
      </c>
      <c r="AK225" s="132"/>
      <c r="AL225" s="132"/>
      <c r="AM225" s="132"/>
      <c r="AN225" s="132"/>
      <c r="AO225" s="133"/>
      <c r="AP225" s="74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73"/>
    </row>
    <row r="226" spans="1:104" ht="21.95" customHeight="1" thickBot="1">
      <c r="B226" s="44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40"/>
      <c r="W226" s="40"/>
      <c r="X226" s="40"/>
      <c r="Y226" s="45"/>
      <c r="Z226" s="124" t="str">
        <f>IF($AE$49="","",$AE$49)</f>
        <v>消費税（8％）</v>
      </c>
      <c r="AA226" s="125"/>
      <c r="AB226" s="125"/>
      <c r="AC226" s="125"/>
      <c r="AD226" s="125"/>
      <c r="AE226" s="125"/>
      <c r="AF226" s="125"/>
      <c r="AG226" s="125"/>
      <c r="AH226" s="125"/>
      <c r="AI226" s="126"/>
      <c r="AJ226" s="127" t="str">
        <f>$AO$49</f>
        <v/>
      </c>
      <c r="AK226" s="127"/>
      <c r="AL226" s="127"/>
      <c r="AM226" s="127"/>
      <c r="AN226" s="127"/>
      <c r="AO226" s="128"/>
      <c r="AP226" s="74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73"/>
    </row>
    <row r="227" spans="1:104" ht="21.95" customHeight="1" thickTop="1" thickBot="1">
      <c r="B227" s="41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6"/>
      <c r="Z227" s="116" t="str">
        <f>IF($AE$50="","",$AE$50)</f>
        <v>合計（税込)</v>
      </c>
      <c r="AA227" s="117"/>
      <c r="AB227" s="117"/>
      <c r="AC227" s="117"/>
      <c r="AD227" s="117"/>
      <c r="AE227" s="117"/>
      <c r="AF227" s="117"/>
      <c r="AG227" s="117"/>
      <c r="AH227" s="117"/>
      <c r="AI227" s="118"/>
      <c r="AJ227" s="119" t="str">
        <f>$AO$50</f>
        <v/>
      </c>
      <c r="AK227" s="119"/>
      <c r="AL227" s="119"/>
      <c r="AM227" s="119"/>
      <c r="AN227" s="119"/>
      <c r="AO227" s="120"/>
      <c r="AP227" s="70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2"/>
    </row>
    <row r="228" spans="1:104" ht="5.0999999999999996" customHeight="1" thickTop="1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</row>
    <row r="229" spans="1:104" s="22" customFormat="1" ht="1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</row>
    <row r="230" spans="1:104" s="22" customFormat="1" ht="5.0999999999999996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</row>
    <row r="231" spans="1:104" s="22" customFormat="1" ht="15" customHeight="1">
      <c r="A231" s="24"/>
      <c r="B231" s="24"/>
      <c r="C231" s="121" t="s">
        <v>62</v>
      </c>
      <c r="D231" s="122"/>
      <c r="E231" s="122"/>
      <c r="F231" s="122"/>
      <c r="G231" s="123"/>
      <c r="H231" s="121" t="s">
        <v>63</v>
      </c>
      <c r="I231" s="122"/>
      <c r="J231" s="122"/>
      <c r="K231" s="122"/>
      <c r="L231" s="123"/>
      <c r="M231" s="24"/>
      <c r="N231" s="24"/>
      <c r="O231" s="121" t="s">
        <v>64</v>
      </c>
      <c r="P231" s="122"/>
      <c r="Q231" s="122"/>
      <c r="R231" s="122"/>
      <c r="S231" s="123"/>
      <c r="T231" s="121" t="s">
        <v>65</v>
      </c>
      <c r="U231" s="122"/>
      <c r="V231" s="122"/>
      <c r="W231" s="122"/>
      <c r="X231" s="123"/>
      <c r="Y231" s="29"/>
      <c r="Z231" s="24"/>
      <c r="AA231" s="121" t="s">
        <v>66</v>
      </c>
      <c r="AB231" s="122"/>
      <c r="AC231" s="122"/>
      <c r="AD231" s="122"/>
      <c r="AE231" s="123"/>
      <c r="AF231" s="121" t="s">
        <v>67</v>
      </c>
      <c r="AG231" s="122"/>
      <c r="AH231" s="122"/>
      <c r="AI231" s="122"/>
      <c r="AJ231" s="123"/>
      <c r="AK231" s="24"/>
      <c r="AL231" s="24"/>
      <c r="AM231" s="104" t="s">
        <v>69</v>
      </c>
      <c r="AN231" s="105"/>
      <c r="AO231" s="105"/>
      <c r="AP231" s="108"/>
      <c r="AQ231" s="104"/>
      <c r="AR231" s="105"/>
      <c r="AS231" s="105"/>
      <c r="AT231" s="105"/>
      <c r="AU231" s="108" t="s">
        <v>68</v>
      </c>
      <c r="AV231" s="110"/>
      <c r="AW231" s="111"/>
      <c r="AX231" s="111"/>
      <c r="AY231" s="111"/>
      <c r="AZ231" s="111"/>
      <c r="BA231" s="111"/>
      <c r="BB231" s="112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</row>
    <row r="232" spans="1:104" s="22" customFormat="1" ht="5.0999999999999996" customHeight="1">
      <c r="A232" s="24"/>
      <c r="B232" s="24"/>
      <c r="C232" s="104"/>
      <c r="D232" s="105"/>
      <c r="E232" s="105"/>
      <c r="F232" s="105"/>
      <c r="G232" s="108"/>
      <c r="H232" s="104"/>
      <c r="I232" s="105"/>
      <c r="J232" s="105"/>
      <c r="K232" s="105"/>
      <c r="L232" s="108"/>
      <c r="M232" s="24"/>
      <c r="N232" s="24"/>
      <c r="O232" s="104"/>
      <c r="P232" s="105"/>
      <c r="Q232" s="105"/>
      <c r="R232" s="105"/>
      <c r="S232" s="108"/>
      <c r="T232" s="104"/>
      <c r="U232" s="105"/>
      <c r="V232" s="105"/>
      <c r="W232" s="105"/>
      <c r="X232" s="108"/>
      <c r="Y232" s="29"/>
      <c r="Z232" s="24"/>
      <c r="AA232" s="104"/>
      <c r="AB232" s="105"/>
      <c r="AC232" s="105"/>
      <c r="AD232" s="105"/>
      <c r="AE232" s="108"/>
      <c r="AF232" s="104"/>
      <c r="AG232" s="105"/>
      <c r="AH232" s="105"/>
      <c r="AI232" s="105"/>
      <c r="AJ232" s="108"/>
      <c r="AK232" s="24"/>
      <c r="AL232" s="24"/>
      <c r="AM232" s="106"/>
      <c r="AN232" s="107"/>
      <c r="AO232" s="107"/>
      <c r="AP232" s="109"/>
      <c r="AQ232" s="106"/>
      <c r="AR232" s="107"/>
      <c r="AS232" s="107"/>
      <c r="AT232" s="107"/>
      <c r="AU232" s="109"/>
      <c r="AV232" s="110"/>
      <c r="AW232" s="111"/>
      <c r="AX232" s="111"/>
      <c r="AY232" s="111"/>
      <c r="AZ232" s="111"/>
      <c r="BA232" s="111"/>
      <c r="BB232" s="112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</row>
    <row r="233" spans="1:104" s="22" customFormat="1" ht="15" customHeight="1">
      <c r="A233" s="24"/>
      <c r="B233" s="24"/>
      <c r="C233" s="113"/>
      <c r="D233" s="114"/>
      <c r="E233" s="114"/>
      <c r="F233" s="114"/>
      <c r="G233" s="115"/>
      <c r="H233" s="113"/>
      <c r="I233" s="114"/>
      <c r="J233" s="114"/>
      <c r="K233" s="114"/>
      <c r="L233" s="115"/>
      <c r="M233" s="24"/>
      <c r="N233" s="24"/>
      <c r="O233" s="113"/>
      <c r="P233" s="114"/>
      <c r="Q233" s="114"/>
      <c r="R233" s="114"/>
      <c r="S233" s="115"/>
      <c r="T233" s="113"/>
      <c r="U233" s="114"/>
      <c r="V233" s="114"/>
      <c r="W233" s="114"/>
      <c r="X233" s="115"/>
      <c r="Y233" s="29"/>
      <c r="Z233" s="24"/>
      <c r="AA233" s="113"/>
      <c r="AB233" s="114"/>
      <c r="AC233" s="114"/>
      <c r="AD233" s="114"/>
      <c r="AE233" s="115"/>
      <c r="AF233" s="113"/>
      <c r="AG233" s="114"/>
      <c r="AH233" s="114"/>
      <c r="AI233" s="114"/>
      <c r="AJ233" s="115"/>
      <c r="AK233" s="24"/>
      <c r="AL233" s="24"/>
      <c r="AM233" s="104" t="s">
        <v>70</v>
      </c>
      <c r="AN233" s="105"/>
      <c r="AO233" s="105"/>
      <c r="AP233" s="108"/>
      <c r="AQ233" s="104"/>
      <c r="AR233" s="105"/>
      <c r="AS233" s="105"/>
      <c r="AT233" s="105"/>
      <c r="AU233" s="108" t="s">
        <v>68</v>
      </c>
      <c r="AV233" s="110"/>
      <c r="AW233" s="111"/>
      <c r="AX233" s="111"/>
      <c r="AY233" s="111"/>
      <c r="AZ233" s="111"/>
      <c r="BA233" s="111"/>
      <c r="BB233" s="112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</row>
    <row r="234" spans="1:104" s="22" customFormat="1" ht="5.0999999999999996" customHeight="1">
      <c r="A234" s="24"/>
      <c r="B234" s="24"/>
      <c r="C234" s="113"/>
      <c r="D234" s="114"/>
      <c r="E234" s="114"/>
      <c r="F234" s="114"/>
      <c r="G234" s="115"/>
      <c r="H234" s="113"/>
      <c r="I234" s="114"/>
      <c r="J234" s="114"/>
      <c r="K234" s="114"/>
      <c r="L234" s="115"/>
      <c r="M234" s="24"/>
      <c r="N234" s="24"/>
      <c r="O234" s="113"/>
      <c r="P234" s="114"/>
      <c r="Q234" s="114"/>
      <c r="R234" s="114"/>
      <c r="S234" s="115"/>
      <c r="T234" s="113"/>
      <c r="U234" s="114"/>
      <c r="V234" s="114"/>
      <c r="W234" s="114"/>
      <c r="X234" s="115"/>
      <c r="Y234" s="29"/>
      <c r="Z234" s="24"/>
      <c r="AA234" s="113"/>
      <c r="AB234" s="114"/>
      <c r="AC234" s="114"/>
      <c r="AD234" s="114"/>
      <c r="AE234" s="115"/>
      <c r="AF234" s="113"/>
      <c r="AG234" s="114"/>
      <c r="AH234" s="114"/>
      <c r="AI234" s="114"/>
      <c r="AJ234" s="115"/>
      <c r="AK234" s="24"/>
      <c r="AL234" s="24"/>
      <c r="AM234" s="106"/>
      <c r="AN234" s="107"/>
      <c r="AO234" s="107"/>
      <c r="AP234" s="109"/>
      <c r="AQ234" s="106"/>
      <c r="AR234" s="107"/>
      <c r="AS234" s="107"/>
      <c r="AT234" s="107"/>
      <c r="AU234" s="109"/>
      <c r="AV234" s="110"/>
      <c r="AW234" s="111"/>
      <c r="AX234" s="111"/>
      <c r="AY234" s="111"/>
      <c r="AZ234" s="111"/>
      <c r="BA234" s="111"/>
      <c r="BB234" s="112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</row>
    <row r="235" spans="1:104" s="22" customFormat="1" ht="15" customHeight="1">
      <c r="A235" s="24"/>
      <c r="B235" s="24"/>
      <c r="C235" s="113"/>
      <c r="D235" s="114"/>
      <c r="E235" s="114"/>
      <c r="F235" s="114"/>
      <c r="G235" s="115"/>
      <c r="H235" s="113"/>
      <c r="I235" s="114"/>
      <c r="J235" s="114"/>
      <c r="K235" s="114"/>
      <c r="L235" s="115"/>
      <c r="M235" s="24"/>
      <c r="N235" s="24"/>
      <c r="O235" s="113"/>
      <c r="P235" s="114"/>
      <c r="Q235" s="114"/>
      <c r="R235" s="114"/>
      <c r="S235" s="115"/>
      <c r="T235" s="113"/>
      <c r="U235" s="114"/>
      <c r="V235" s="114"/>
      <c r="W235" s="114"/>
      <c r="X235" s="115"/>
      <c r="Y235" s="29"/>
      <c r="Z235" s="24"/>
      <c r="AA235" s="113"/>
      <c r="AB235" s="114"/>
      <c r="AC235" s="114"/>
      <c r="AD235" s="114"/>
      <c r="AE235" s="115"/>
      <c r="AF235" s="113"/>
      <c r="AG235" s="114"/>
      <c r="AH235" s="114"/>
      <c r="AI235" s="114"/>
      <c r="AJ235" s="115"/>
      <c r="AK235" s="24"/>
      <c r="AL235" s="24"/>
      <c r="AM235" s="104" t="s">
        <v>71</v>
      </c>
      <c r="AN235" s="105"/>
      <c r="AO235" s="105"/>
      <c r="AP235" s="108"/>
      <c r="AQ235" s="104" t="s">
        <v>72</v>
      </c>
      <c r="AR235" s="105"/>
      <c r="AS235" s="105"/>
      <c r="AT235" s="105"/>
      <c r="AU235" s="108"/>
      <c r="AV235" s="110"/>
      <c r="AW235" s="111"/>
      <c r="AX235" s="111"/>
      <c r="AY235" s="111"/>
      <c r="AZ235" s="111"/>
      <c r="BA235" s="111"/>
      <c r="BB235" s="112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</row>
    <row r="236" spans="1:104" s="22" customFormat="1" ht="5.0999999999999996" customHeight="1">
      <c r="A236" s="24"/>
      <c r="B236" s="24"/>
      <c r="C236" s="113"/>
      <c r="D236" s="114"/>
      <c r="E236" s="114"/>
      <c r="F236" s="114"/>
      <c r="G236" s="115"/>
      <c r="H236" s="113"/>
      <c r="I236" s="114"/>
      <c r="J236" s="114"/>
      <c r="K236" s="114"/>
      <c r="L236" s="115"/>
      <c r="M236" s="24"/>
      <c r="N236" s="24"/>
      <c r="O236" s="113"/>
      <c r="P236" s="114"/>
      <c r="Q236" s="114"/>
      <c r="R236" s="114"/>
      <c r="S236" s="115"/>
      <c r="T236" s="113"/>
      <c r="U236" s="114"/>
      <c r="V236" s="114"/>
      <c r="W236" s="114"/>
      <c r="X236" s="115"/>
      <c r="Y236" s="29"/>
      <c r="Z236" s="24"/>
      <c r="AA236" s="113"/>
      <c r="AB236" s="114"/>
      <c r="AC236" s="114"/>
      <c r="AD236" s="114"/>
      <c r="AE236" s="115"/>
      <c r="AF236" s="113"/>
      <c r="AG236" s="114"/>
      <c r="AH236" s="114"/>
      <c r="AI236" s="114"/>
      <c r="AJ236" s="115"/>
      <c r="AK236" s="24"/>
      <c r="AL236" s="24"/>
      <c r="AM236" s="106"/>
      <c r="AN236" s="107"/>
      <c r="AO236" s="107"/>
      <c r="AP236" s="109"/>
      <c r="AQ236" s="106"/>
      <c r="AR236" s="107"/>
      <c r="AS236" s="107"/>
      <c r="AT236" s="107"/>
      <c r="AU236" s="109"/>
      <c r="AV236" s="110"/>
      <c r="AW236" s="111"/>
      <c r="AX236" s="111"/>
      <c r="AY236" s="111"/>
      <c r="AZ236" s="111"/>
      <c r="BA236" s="111"/>
      <c r="BB236" s="112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</row>
    <row r="237" spans="1:104" s="22" customFormat="1" ht="15" customHeight="1">
      <c r="A237" s="24"/>
      <c r="B237" s="24"/>
      <c r="C237" s="106"/>
      <c r="D237" s="107"/>
      <c r="E237" s="107"/>
      <c r="F237" s="107"/>
      <c r="G237" s="109"/>
      <c r="H237" s="106"/>
      <c r="I237" s="107"/>
      <c r="J237" s="107"/>
      <c r="K237" s="107"/>
      <c r="L237" s="109"/>
      <c r="M237" s="24"/>
      <c r="N237" s="24"/>
      <c r="O237" s="106"/>
      <c r="P237" s="107"/>
      <c r="Q237" s="107"/>
      <c r="R237" s="107"/>
      <c r="S237" s="109"/>
      <c r="T237" s="106"/>
      <c r="U237" s="107"/>
      <c r="V237" s="107"/>
      <c r="W237" s="107"/>
      <c r="X237" s="109"/>
      <c r="Y237" s="29"/>
      <c r="Z237" s="24"/>
      <c r="AA237" s="106"/>
      <c r="AB237" s="107"/>
      <c r="AC237" s="107"/>
      <c r="AD237" s="107"/>
      <c r="AE237" s="109"/>
      <c r="AF237" s="106"/>
      <c r="AG237" s="107"/>
      <c r="AH237" s="107"/>
      <c r="AI237" s="107"/>
      <c r="AJ237" s="109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</row>
    <row r="238" spans="1:104" s="22" customFormat="1" ht="1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91" t="s">
        <v>73</v>
      </c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</row>
    <row r="239" spans="1:104" ht="9.9499999999999993" customHeight="1">
      <c r="B239" s="9"/>
      <c r="C239" s="92" t="s">
        <v>59</v>
      </c>
      <c r="D239" s="93"/>
      <c r="E239" s="93"/>
      <c r="F239" s="93"/>
      <c r="G239" s="93"/>
      <c r="H239" s="93"/>
      <c r="I239" s="94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</row>
    <row r="240" spans="1:104" ht="12" customHeight="1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</row>
    <row r="241" spans="2:55" ht="12" customHeight="1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</row>
    <row r="242" spans="2:55" ht="12" customHeight="1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</row>
    <row r="243" spans="2:55" ht="12" customHeight="1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</row>
    <row r="244" spans="2:55" ht="5.0999999999999996" customHeight="1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</row>
    <row r="245" spans="2:55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</row>
    <row r="246" spans="2:55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</row>
    <row r="247" spans="2:55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</row>
    <row r="248" spans="2:55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</row>
    <row r="249" spans="2:55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</row>
    <row r="250" spans="2:55" ht="13.5" customHeight="1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</row>
    <row r="251" spans="2:55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</row>
    <row r="252" spans="2:55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</row>
    <row r="253" spans="2:55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</row>
    <row r="254" spans="2:55" ht="5.0999999999999996" customHeight="1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</row>
    <row r="255" spans="2:55" ht="9.9499999999999993" customHeight="1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</row>
    <row r="256" spans="2:55" ht="9.9499999999999993" customHeight="1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</row>
    <row r="257" spans="2:56" ht="9.9499999999999993" customHeight="1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</row>
    <row r="258" spans="2:56" ht="9.9499999999999993" customHeight="1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25"/>
    </row>
    <row r="259" spans="2:56" ht="9.9499999999999993" customHeight="1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25"/>
    </row>
    <row r="260" spans="2:56" ht="9.9499999999999993" customHeight="1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</row>
    <row r="261" spans="2:56" ht="9.9499999999999993" customHeight="1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</row>
    <row r="262" spans="2:56" ht="9.9499999999999993" customHeight="1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</row>
    <row r="263" spans="2:56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</row>
    <row r="264" spans="2:56" ht="3.95" customHeight="1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</row>
    <row r="265" spans="2:56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</row>
    <row r="266" spans="2:56" ht="21.95" customHeight="1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</row>
    <row r="267" spans="2:56" ht="21.95" customHeight="1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</row>
    <row r="268" spans="2:56" ht="21.95" customHeight="1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</row>
    <row r="269" spans="2:56" ht="21.95" customHeight="1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</row>
    <row r="270" spans="2:56" ht="21.95" customHeight="1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</row>
    <row r="271" spans="2:56" ht="21.95" customHeight="1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</row>
    <row r="272" spans="2:56" ht="21.95" customHeight="1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</row>
    <row r="273" spans="1:103" ht="21.95" customHeight="1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</row>
    <row r="274" spans="1:103" ht="21.95" customHeight="1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</row>
    <row r="275" spans="1:103" ht="21.95" customHeight="1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</row>
    <row r="276" spans="1:103" ht="21.95" customHeight="1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</row>
    <row r="277" spans="1:103" ht="21.95" customHeight="1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</row>
    <row r="278" spans="1:103" ht="21.95" customHeight="1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</row>
    <row r="279" spans="1:103" ht="21.95" customHeight="1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</row>
    <row r="280" spans="1:103" ht="21.95" customHeight="1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</row>
    <row r="281" spans="1:103" ht="21.95" customHeight="1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</row>
    <row r="282" spans="1:103" ht="21.95" customHeight="1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</row>
    <row r="283" spans="1:103" ht="21.95" customHeight="1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</row>
    <row r="284" spans="1:103" ht="21.95" customHeight="1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</row>
    <row r="285" spans="1:103" ht="21.95" customHeight="1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</row>
    <row r="286" spans="1:103" ht="21.95" customHeight="1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</row>
    <row r="287" spans="1:103" ht="5.0999999999999996" customHeight="1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</row>
    <row r="288" spans="1:103" s="22" customFormat="1" ht="15" customHeight="1">
      <c r="A288" s="24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</row>
    <row r="289" spans="1:104" s="22" customFormat="1" ht="5.0999999999999996" customHeight="1">
      <c r="A289" s="24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</row>
    <row r="290" spans="1:104" s="22" customFormat="1" ht="15" customHeight="1">
      <c r="A290" s="24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</row>
    <row r="291" spans="1:104" s="22" customFormat="1" ht="5.0999999999999996" customHeight="1">
      <c r="A291" s="24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</row>
    <row r="292" spans="1:104" s="22" customFormat="1" ht="15" customHeight="1">
      <c r="A292" s="24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</row>
    <row r="293" spans="1:104" s="22" customFormat="1" ht="5.0999999999999996" customHeight="1">
      <c r="A293" s="24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</row>
    <row r="294" spans="1:104" s="22" customFormat="1" ht="15" customHeight="1">
      <c r="A294" s="24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</row>
    <row r="295" spans="1:104" s="22" customFormat="1" ht="5.0999999999999996" customHeight="1">
      <c r="A295" s="24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</row>
    <row r="296" spans="1:104" s="22" customFormat="1" ht="15" customHeight="1">
      <c r="A296" s="24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</row>
    <row r="297" spans="1:104" s="22" customFormat="1" ht="15" customHeight="1">
      <c r="A297" s="24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</row>
    <row r="298" spans="1:104" ht="9.9499999999999993" customHeight="1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</row>
    <row r="299" spans="1:104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</row>
    <row r="300" spans="1:104" s="9" customFormat="1"/>
    <row r="301" spans="1:104" s="9" customFormat="1"/>
    <row r="302" spans="1:104" s="9" customFormat="1"/>
    <row r="303" spans="1:104" s="9" customFormat="1"/>
    <row r="304" spans="1:104" s="9" customFormat="1"/>
    <row r="305" s="9" customFormat="1"/>
    <row r="306" s="9" customFormat="1"/>
    <row r="307" s="9" customFormat="1"/>
    <row r="308" s="9" customFormat="1"/>
    <row r="309" s="9" customFormat="1"/>
    <row r="310" s="9" customFormat="1"/>
    <row r="311" s="9" customFormat="1"/>
    <row r="312" s="9" customFormat="1"/>
    <row r="313" s="9" customFormat="1"/>
    <row r="314" s="9" customFormat="1"/>
    <row r="315" s="9" customFormat="1"/>
    <row r="316" s="9" customFormat="1"/>
    <row r="317" s="9" customFormat="1"/>
    <row r="318" s="9" customFormat="1"/>
    <row r="319" s="9" customFormat="1"/>
    <row r="320" s="9" customFormat="1"/>
    <row r="321" s="9" customFormat="1"/>
    <row r="322" s="9" customFormat="1"/>
    <row r="323" s="9" customFormat="1"/>
    <row r="324" s="9" customFormat="1"/>
    <row r="325" s="9" customFormat="1"/>
    <row r="326" s="9" customFormat="1"/>
    <row r="327" s="9" customFormat="1"/>
    <row r="328" s="9" customFormat="1"/>
    <row r="329" s="9" customFormat="1"/>
    <row r="330" s="9" customFormat="1"/>
    <row r="331" s="9" customFormat="1"/>
    <row r="332" s="9" customFormat="1"/>
    <row r="333" s="9" customFormat="1"/>
    <row r="334" s="9" customFormat="1"/>
    <row r="335" s="9" customFormat="1"/>
    <row r="336" s="9" customFormat="1"/>
    <row r="337" spans="2:55" s="9" customFormat="1"/>
    <row r="338" spans="2:55" s="9" customFormat="1"/>
    <row r="339" spans="2:55" s="9" customFormat="1"/>
    <row r="340" spans="2:55" s="9" customFormat="1"/>
    <row r="341" spans="2:55" s="9" customFormat="1"/>
    <row r="342" spans="2:55" s="9" customFormat="1"/>
    <row r="343" spans="2:55" s="9" customForma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</row>
    <row r="344" spans="2:55" s="9" customForma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</row>
    <row r="345" spans="2:55" s="9" customForma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2:55" s="9" customForma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2:55" s="9" customForma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  <row r="348" spans="2:55" s="9" customForma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pans="2:55" s="9" customForma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</row>
    <row r="350" spans="2:55" s="9" customForma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</row>
    <row r="351" spans="2:55" s="9" customForma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</row>
    <row r="352" spans="2:55" s="9" customForma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</row>
    <row r="353" spans="2:55" s="9" customForma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</row>
    <row r="354" spans="2:55" s="9" customForma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</row>
    <row r="355" spans="2:55" s="9" customForma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</row>
    <row r="356" spans="2:55" s="9" customForma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</row>
    <row r="357" spans="2:55" s="9" customForma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</row>
    <row r="358" spans="2:55" s="9" customForma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</row>
    <row r="359" spans="2:55" s="9" customForma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</row>
    <row r="360" spans="2:55" s="9" customForma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</row>
    <row r="361" spans="2:55" s="9" customForma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</row>
    <row r="362" spans="2:55" s="9" customForma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</row>
    <row r="363" spans="2:55" s="9" customForma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2:55" s="9" customForma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2:55" s="9" customForma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2:55" s="9" customForma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2:55" s="9" customForma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2:55" s="9" customForma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</row>
    <row r="369" spans="2:55" s="9" customForma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2:55" s="9" customForma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</row>
    <row r="371" spans="2:55" s="9" customForma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2:55" s="9" customForma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</row>
    <row r="373" spans="2:55" s="9" customForma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pans="2:55" s="9" customForma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</row>
    <row r="375" spans="2:55" s="9" customForma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2:55" s="9" customForma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2:55" s="9" customForma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2:55" s="9" customForma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2:55" s="9" customForma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</row>
    <row r="380" spans="2:55" s="9" customForma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2:55" s="9" customForma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</row>
    <row r="382" spans="2:55" s="9" customForma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</row>
    <row r="383" spans="2:55" s="9" customForma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</row>
    <row r="384" spans="2:55" s="9" customForma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</row>
    <row r="385" spans="2:55" s="9" customForma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</row>
    <row r="386" spans="2:55" s="9" customForma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</row>
    <row r="387" spans="2:55" s="9" customForma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</row>
    <row r="388" spans="2:55" s="9" customForma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</row>
    <row r="389" spans="2:55" s="9" customForma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</row>
    <row r="390" spans="2:55" s="9" customForma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pans="2:55" s="9" customForma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</row>
    <row r="392" spans="2:55" s="9" customForma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</row>
    <row r="393" spans="2:55" s="9" customForma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</row>
    <row r="394" spans="2:55" s="9" customForma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</row>
    <row r="395" spans="2:55" s="9" customForma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</row>
    <row r="396" spans="2:55" s="9" customForma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</row>
    <row r="397" spans="2:55" s="9" customForma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2:55" s="9" customForma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2:55" s="9" customForma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2:55" s="9" customForma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2:55" s="9" customForma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</sheetData>
  <sheetProtection algorithmName="SHA-512" hashValue="k4ilh8jY3w1erSxipRbpd61fS29/6Z5WaDQmmaaL2wXJ0HtoMT7J4DySMdvFH4BmWHbGVmwmVWZuGdFl8Hlj/w==" saltValue="JhTcEgCNi5QelYlXVTh0JQ==" spinCount="100000" sheet="1" objects="1" scenarios="1"/>
  <mergeCells count="836">
    <mergeCell ref="B6:AC7"/>
    <mergeCell ref="AP6:AU7"/>
    <mergeCell ref="AV6:BB7"/>
    <mergeCell ref="AD10:AF10"/>
    <mergeCell ref="AH10:AJ10"/>
    <mergeCell ref="AD11:BB12"/>
    <mergeCell ref="S4:AC5"/>
    <mergeCell ref="AD4:AF5"/>
    <mergeCell ref="AP4:AU5"/>
    <mergeCell ref="AW4:AX4"/>
    <mergeCell ref="BA4:BB4"/>
    <mergeCell ref="AV5:AX5"/>
    <mergeCell ref="AZ5:BB5"/>
    <mergeCell ref="AD15:BB15"/>
    <mergeCell ref="AD16:BB16"/>
    <mergeCell ref="AD17:BB17"/>
    <mergeCell ref="C19:L21"/>
    <mergeCell ref="M19:V21"/>
    <mergeCell ref="AE19:AL20"/>
    <mergeCell ref="AM19:BB20"/>
    <mergeCell ref="B13:C14"/>
    <mergeCell ref="D13:N14"/>
    <mergeCell ref="O13:R14"/>
    <mergeCell ref="S13:W14"/>
    <mergeCell ref="Y13:Z14"/>
    <mergeCell ref="AD13:BB14"/>
    <mergeCell ref="AB22:AG23"/>
    <mergeCell ref="AH22:BB23"/>
    <mergeCell ref="AB24:AG25"/>
    <mergeCell ref="AH24:BB25"/>
    <mergeCell ref="AB26:AG27"/>
    <mergeCell ref="AH26:AJ27"/>
    <mergeCell ref="AK26:AM27"/>
    <mergeCell ref="AN26:AP27"/>
    <mergeCell ref="AQ26:BB27"/>
    <mergeCell ref="AO29:AT29"/>
    <mergeCell ref="C30:U30"/>
    <mergeCell ref="V30:X30"/>
    <mergeCell ref="Y30:AA30"/>
    <mergeCell ref="AB30:AD30"/>
    <mergeCell ref="AE30:AI30"/>
    <mergeCell ref="AJ30:AN30"/>
    <mergeCell ref="AO30:AT30"/>
    <mergeCell ref="C29:U29"/>
    <mergeCell ref="V29:X29"/>
    <mergeCell ref="Y29:AA29"/>
    <mergeCell ref="AB29:AD29"/>
    <mergeCell ref="AE29:AI29"/>
    <mergeCell ref="AJ29:AN29"/>
    <mergeCell ref="AO31:AT31"/>
    <mergeCell ref="C32:U32"/>
    <mergeCell ref="V32:X32"/>
    <mergeCell ref="Y32:AA32"/>
    <mergeCell ref="AB32:AD32"/>
    <mergeCell ref="AE32:AI32"/>
    <mergeCell ref="AJ32:AN32"/>
    <mergeCell ref="AO32:AT32"/>
    <mergeCell ref="C31:U31"/>
    <mergeCell ref="V31:X31"/>
    <mergeCell ref="Y31:AA31"/>
    <mergeCell ref="AB31:AD31"/>
    <mergeCell ref="AE31:AI31"/>
    <mergeCell ref="AJ31:AN31"/>
    <mergeCell ref="AO33:AT33"/>
    <mergeCell ref="C34:U34"/>
    <mergeCell ref="V34:X34"/>
    <mergeCell ref="Y34:AA34"/>
    <mergeCell ref="AB34:AD34"/>
    <mergeCell ref="AE34:AI34"/>
    <mergeCell ref="AJ34:AN34"/>
    <mergeCell ref="AO34:AT34"/>
    <mergeCell ref="C33:U33"/>
    <mergeCell ref="V33:X33"/>
    <mergeCell ref="Y33:AA33"/>
    <mergeCell ref="AB33:AD33"/>
    <mergeCell ref="AE33:AI33"/>
    <mergeCell ref="AJ33:AN33"/>
    <mergeCell ref="AO35:AT35"/>
    <mergeCell ref="C36:U36"/>
    <mergeCell ref="V36:X36"/>
    <mergeCell ref="Y36:AA36"/>
    <mergeCell ref="AB36:AD36"/>
    <mergeCell ref="AE36:AI36"/>
    <mergeCell ref="AJ36:AN36"/>
    <mergeCell ref="AO36:AT36"/>
    <mergeCell ref="C35:U35"/>
    <mergeCell ref="V35:X35"/>
    <mergeCell ref="Y35:AA35"/>
    <mergeCell ref="AB35:AD35"/>
    <mergeCell ref="AE35:AI35"/>
    <mergeCell ref="AJ35:AN35"/>
    <mergeCell ref="AO37:AT37"/>
    <mergeCell ref="C38:U38"/>
    <mergeCell ref="V38:X38"/>
    <mergeCell ref="Y38:AA38"/>
    <mergeCell ref="AB38:AD38"/>
    <mergeCell ref="AE38:AI38"/>
    <mergeCell ref="AJ38:AN38"/>
    <mergeCell ref="AO38:AT38"/>
    <mergeCell ref="C37:U37"/>
    <mergeCell ref="V37:X37"/>
    <mergeCell ref="Y37:AA37"/>
    <mergeCell ref="AB37:AD37"/>
    <mergeCell ref="AE37:AI37"/>
    <mergeCell ref="AJ37:AN37"/>
    <mergeCell ref="AO39:AT39"/>
    <mergeCell ref="C40:U40"/>
    <mergeCell ref="V40:X40"/>
    <mergeCell ref="Y40:AA40"/>
    <mergeCell ref="AB40:AD40"/>
    <mergeCell ref="AE40:AI40"/>
    <mergeCell ref="AJ40:AN40"/>
    <mergeCell ref="AO40:AT40"/>
    <mergeCell ref="C39:U39"/>
    <mergeCell ref="V39:X39"/>
    <mergeCell ref="Y39:AA39"/>
    <mergeCell ref="AB39:AD39"/>
    <mergeCell ref="AE39:AI39"/>
    <mergeCell ref="AJ39:AN39"/>
    <mergeCell ref="AO41:AT41"/>
    <mergeCell ref="C42:U42"/>
    <mergeCell ref="V42:X42"/>
    <mergeCell ref="Y42:AA42"/>
    <mergeCell ref="AB42:AD42"/>
    <mergeCell ref="AE42:AI42"/>
    <mergeCell ref="AJ42:AN42"/>
    <mergeCell ref="AO42:AT42"/>
    <mergeCell ref="C41:U41"/>
    <mergeCell ref="V41:X41"/>
    <mergeCell ref="Y41:AA41"/>
    <mergeCell ref="AB41:AD41"/>
    <mergeCell ref="AE41:AI41"/>
    <mergeCell ref="AJ41:AN41"/>
    <mergeCell ref="AE45:AN45"/>
    <mergeCell ref="AO45:AT45"/>
    <mergeCell ref="AE46:AN46"/>
    <mergeCell ref="AO46:AT46"/>
    <mergeCell ref="AE47:AN47"/>
    <mergeCell ref="AO47:AT47"/>
    <mergeCell ref="AO43:AT43"/>
    <mergeCell ref="AO44:AT44"/>
    <mergeCell ref="C43:U43"/>
    <mergeCell ref="V43:X43"/>
    <mergeCell ref="Y43:AA43"/>
    <mergeCell ref="AB43:AD43"/>
    <mergeCell ref="AE43:AI43"/>
    <mergeCell ref="AJ43:AN43"/>
    <mergeCell ref="J52:K52"/>
    <mergeCell ref="L52:Q52"/>
    <mergeCell ref="J54:K54"/>
    <mergeCell ref="J56:K56"/>
    <mergeCell ref="L56:Q56"/>
    <mergeCell ref="J58:K58"/>
    <mergeCell ref="L58:Q58"/>
    <mergeCell ref="AE48:AN48"/>
    <mergeCell ref="AO48:AT48"/>
    <mergeCell ref="AE49:AN49"/>
    <mergeCell ref="AO49:AT49"/>
    <mergeCell ref="AE50:AN50"/>
    <mergeCell ref="AO50:AT50"/>
    <mergeCell ref="BA63:BB63"/>
    <mergeCell ref="AV64:AX64"/>
    <mergeCell ref="AZ64:BB64"/>
    <mergeCell ref="B65:AC66"/>
    <mergeCell ref="AP65:AU66"/>
    <mergeCell ref="AV65:BB66"/>
    <mergeCell ref="J60:K60"/>
    <mergeCell ref="C62:I62"/>
    <mergeCell ref="S63:AC64"/>
    <mergeCell ref="AD63:AF64"/>
    <mergeCell ref="AP63:AU64"/>
    <mergeCell ref="AW63:AX63"/>
    <mergeCell ref="AD74:BB74"/>
    <mergeCell ref="AD75:BB75"/>
    <mergeCell ref="AD76:BB76"/>
    <mergeCell ref="C78:L80"/>
    <mergeCell ref="M78:V80"/>
    <mergeCell ref="AE78:AL79"/>
    <mergeCell ref="AM78:BB79"/>
    <mergeCell ref="AD69:AF69"/>
    <mergeCell ref="AH69:AJ69"/>
    <mergeCell ref="AD70:BB71"/>
    <mergeCell ref="B72:C73"/>
    <mergeCell ref="D72:N73"/>
    <mergeCell ref="O72:R73"/>
    <mergeCell ref="S72:W73"/>
    <mergeCell ref="Y72:Z73"/>
    <mergeCell ref="AD72:BB73"/>
    <mergeCell ref="AB81:AG82"/>
    <mergeCell ref="AH81:BB82"/>
    <mergeCell ref="AB83:AG84"/>
    <mergeCell ref="AH83:BB84"/>
    <mergeCell ref="AB85:AG86"/>
    <mergeCell ref="AH85:AJ86"/>
    <mergeCell ref="AK85:AM86"/>
    <mergeCell ref="AN85:AP86"/>
    <mergeCell ref="AQ85:BB86"/>
    <mergeCell ref="AJ88:AO88"/>
    <mergeCell ref="AP88:AT88"/>
    <mergeCell ref="AU88:BC88"/>
    <mergeCell ref="C89:P89"/>
    <mergeCell ref="Q89:S89"/>
    <mergeCell ref="T89:V89"/>
    <mergeCell ref="W89:Y89"/>
    <mergeCell ref="Z89:AD89"/>
    <mergeCell ref="AE89:AI89"/>
    <mergeCell ref="AJ89:AO89"/>
    <mergeCell ref="C88:P88"/>
    <mergeCell ref="Q88:S88"/>
    <mergeCell ref="T88:V88"/>
    <mergeCell ref="W88:Y88"/>
    <mergeCell ref="Z88:AD88"/>
    <mergeCell ref="AE88:AI88"/>
    <mergeCell ref="AP89:AT89"/>
    <mergeCell ref="AU89:AY89"/>
    <mergeCell ref="BA89:BC89"/>
    <mergeCell ref="BA90:BC90"/>
    <mergeCell ref="C91:P91"/>
    <mergeCell ref="Q91:S91"/>
    <mergeCell ref="T91:V91"/>
    <mergeCell ref="W91:Y91"/>
    <mergeCell ref="Z91:AD91"/>
    <mergeCell ref="AE91:AI91"/>
    <mergeCell ref="AJ91:AO91"/>
    <mergeCell ref="AP91:AT91"/>
    <mergeCell ref="AU91:AY91"/>
    <mergeCell ref="BA91:BC91"/>
    <mergeCell ref="C90:P90"/>
    <mergeCell ref="Q90:S90"/>
    <mergeCell ref="T90:V90"/>
    <mergeCell ref="W90:Y90"/>
    <mergeCell ref="Z90:AD90"/>
    <mergeCell ref="AE90:AI90"/>
    <mergeCell ref="AJ90:AO90"/>
    <mergeCell ref="AP90:AT90"/>
    <mergeCell ref="AU90:AY90"/>
    <mergeCell ref="BA92:BC92"/>
    <mergeCell ref="C93:P93"/>
    <mergeCell ref="Q93:S93"/>
    <mergeCell ref="T93:V93"/>
    <mergeCell ref="W93:Y93"/>
    <mergeCell ref="Z93:AD93"/>
    <mergeCell ref="AE93:AI93"/>
    <mergeCell ref="AJ93:AO93"/>
    <mergeCell ref="AP93:AT93"/>
    <mergeCell ref="AU93:AY93"/>
    <mergeCell ref="BA93:BC93"/>
    <mergeCell ref="C92:P92"/>
    <mergeCell ref="Q92:S92"/>
    <mergeCell ref="T92:V92"/>
    <mergeCell ref="W92:Y92"/>
    <mergeCell ref="Z92:AD92"/>
    <mergeCell ref="AE92:AI92"/>
    <mergeCell ref="AJ92:AO92"/>
    <mergeCell ref="AP92:AT92"/>
    <mergeCell ref="AU92:AY92"/>
    <mergeCell ref="BA94:BC94"/>
    <mergeCell ref="C95:P95"/>
    <mergeCell ref="Q95:S95"/>
    <mergeCell ref="T95:V95"/>
    <mergeCell ref="W95:Y95"/>
    <mergeCell ref="Z95:AD95"/>
    <mergeCell ref="AE95:AI95"/>
    <mergeCell ref="AJ95:AO95"/>
    <mergeCell ref="AP95:AT95"/>
    <mergeCell ref="AU95:AY95"/>
    <mergeCell ref="BA95:BC95"/>
    <mergeCell ref="C94:P94"/>
    <mergeCell ref="Q94:S94"/>
    <mergeCell ref="T94:V94"/>
    <mergeCell ref="W94:Y94"/>
    <mergeCell ref="Z94:AD94"/>
    <mergeCell ref="AE94:AI94"/>
    <mergeCell ref="AJ94:AO94"/>
    <mergeCell ref="AP94:AT94"/>
    <mergeCell ref="AU94:AY94"/>
    <mergeCell ref="BA96:BC96"/>
    <mergeCell ref="C97:P97"/>
    <mergeCell ref="Q97:S97"/>
    <mergeCell ref="T97:V97"/>
    <mergeCell ref="W97:Y97"/>
    <mergeCell ref="Z97:AD97"/>
    <mergeCell ref="AE97:AI97"/>
    <mergeCell ref="AJ97:AO97"/>
    <mergeCell ref="AP97:AT97"/>
    <mergeCell ref="AU97:AY97"/>
    <mergeCell ref="BA97:BC97"/>
    <mergeCell ref="C96:P96"/>
    <mergeCell ref="Q96:S96"/>
    <mergeCell ref="T96:V96"/>
    <mergeCell ref="W96:Y96"/>
    <mergeCell ref="Z96:AD96"/>
    <mergeCell ref="AE96:AI96"/>
    <mergeCell ref="AJ96:AO96"/>
    <mergeCell ref="AP96:AT96"/>
    <mergeCell ref="AU96:AY96"/>
    <mergeCell ref="BA98:BC98"/>
    <mergeCell ref="C99:P99"/>
    <mergeCell ref="Q99:S99"/>
    <mergeCell ref="T99:V99"/>
    <mergeCell ref="W99:Y99"/>
    <mergeCell ref="Z99:AD99"/>
    <mergeCell ref="AE99:AI99"/>
    <mergeCell ref="AJ99:AO99"/>
    <mergeCell ref="AP99:AT99"/>
    <mergeCell ref="AU99:AY99"/>
    <mergeCell ref="BA99:BC99"/>
    <mergeCell ref="C98:P98"/>
    <mergeCell ref="Q98:S98"/>
    <mergeCell ref="T98:V98"/>
    <mergeCell ref="W98:Y98"/>
    <mergeCell ref="Z98:AD98"/>
    <mergeCell ref="AE98:AI98"/>
    <mergeCell ref="AJ98:AO98"/>
    <mergeCell ref="AP98:AT98"/>
    <mergeCell ref="AU98:AY98"/>
    <mergeCell ref="BA100:BC100"/>
    <mergeCell ref="C101:P101"/>
    <mergeCell ref="Q101:S101"/>
    <mergeCell ref="T101:V101"/>
    <mergeCell ref="W101:Y101"/>
    <mergeCell ref="Z101:AD101"/>
    <mergeCell ref="AE101:AI101"/>
    <mergeCell ref="AJ101:AO101"/>
    <mergeCell ref="AP102:AT102"/>
    <mergeCell ref="AU102:AY102"/>
    <mergeCell ref="BA102:BC102"/>
    <mergeCell ref="C100:P100"/>
    <mergeCell ref="Q100:S100"/>
    <mergeCell ref="T100:V100"/>
    <mergeCell ref="W100:Y100"/>
    <mergeCell ref="Z100:AD100"/>
    <mergeCell ref="AE100:AI100"/>
    <mergeCell ref="AJ100:AO100"/>
    <mergeCell ref="AP100:AT100"/>
    <mergeCell ref="AU100:AY100"/>
    <mergeCell ref="AJ103:AO103"/>
    <mergeCell ref="AP101:AT101"/>
    <mergeCell ref="AU101:AY101"/>
    <mergeCell ref="BA101:BC101"/>
    <mergeCell ref="C102:P102"/>
    <mergeCell ref="Q102:S102"/>
    <mergeCell ref="T102:V102"/>
    <mergeCell ref="W102:Y102"/>
    <mergeCell ref="Z102:AD102"/>
    <mergeCell ref="AE102:AI102"/>
    <mergeCell ref="AJ102:AO102"/>
    <mergeCell ref="Z108:AI108"/>
    <mergeCell ref="AJ108:AO108"/>
    <mergeCell ref="Z107:AI107"/>
    <mergeCell ref="AJ107:AO107"/>
    <mergeCell ref="Z106:AI106"/>
    <mergeCell ref="AJ106:AO106"/>
    <mergeCell ref="Z105:AI105"/>
    <mergeCell ref="AJ105:AO105"/>
    <mergeCell ref="Z104:AI104"/>
    <mergeCell ref="AJ104:AO104"/>
    <mergeCell ref="Z109:AI109"/>
    <mergeCell ref="AJ109:AO109"/>
    <mergeCell ref="C113:G113"/>
    <mergeCell ref="H113:L113"/>
    <mergeCell ref="O113:S113"/>
    <mergeCell ref="T113:X113"/>
    <mergeCell ref="AA113:AE113"/>
    <mergeCell ref="AF113:AJ113"/>
    <mergeCell ref="AM113:AP114"/>
    <mergeCell ref="AQ113:AT114"/>
    <mergeCell ref="AU113:AU114"/>
    <mergeCell ref="AV113:BB114"/>
    <mergeCell ref="C114:G119"/>
    <mergeCell ref="H114:L119"/>
    <mergeCell ref="O114:S119"/>
    <mergeCell ref="T114:X119"/>
    <mergeCell ref="AA114:AE119"/>
    <mergeCell ref="AF114:AJ119"/>
    <mergeCell ref="AM115:AP116"/>
    <mergeCell ref="AM120:AP120"/>
    <mergeCell ref="AQ120:BB120"/>
    <mergeCell ref="C121:I121"/>
    <mergeCell ref="S122:AC123"/>
    <mergeCell ref="AD122:AF123"/>
    <mergeCell ref="AP122:AU123"/>
    <mergeCell ref="AW122:AX122"/>
    <mergeCell ref="BA122:BB122"/>
    <mergeCell ref="AQ115:AT116"/>
    <mergeCell ref="AU115:AU116"/>
    <mergeCell ref="AV115:BB116"/>
    <mergeCell ref="AM117:AP118"/>
    <mergeCell ref="AQ117:AU118"/>
    <mergeCell ref="AV117:BB118"/>
    <mergeCell ref="A123:A134"/>
    <mergeCell ref="AV123:AX123"/>
    <mergeCell ref="AZ123:BB123"/>
    <mergeCell ref="B124:AC125"/>
    <mergeCell ref="AP124:AU125"/>
    <mergeCell ref="AV124:BB125"/>
    <mergeCell ref="AD128:AF128"/>
    <mergeCell ref="AH128:AJ128"/>
    <mergeCell ref="AD129:BB130"/>
    <mergeCell ref="B131:C132"/>
    <mergeCell ref="AD134:BB134"/>
    <mergeCell ref="AD135:BB135"/>
    <mergeCell ref="C137:L139"/>
    <mergeCell ref="M137:V139"/>
    <mergeCell ref="AE137:AL138"/>
    <mergeCell ref="AM137:BB138"/>
    <mergeCell ref="D131:N132"/>
    <mergeCell ref="O131:R132"/>
    <mergeCell ref="S131:W132"/>
    <mergeCell ref="Y131:Z132"/>
    <mergeCell ref="AD131:BB132"/>
    <mergeCell ref="AD133:BB133"/>
    <mergeCell ref="AB140:AG141"/>
    <mergeCell ref="AH140:BB141"/>
    <mergeCell ref="AB142:AG143"/>
    <mergeCell ref="AH142:BB143"/>
    <mergeCell ref="AB144:AG145"/>
    <mergeCell ref="AH144:AJ145"/>
    <mergeCell ref="AK144:AM145"/>
    <mergeCell ref="AN144:AP145"/>
    <mergeCell ref="AQ144:BB145"/>
    <mergeCell ref="AJ147:AO147"/>
    <mergeCell ref="AP147:AT147"/>
    <mergeCell ref="AU147:BC147"/>
    <mergeCell ref="C148:P148"/>
    <mergeCell ref="Q148:S148"/>
    <mergeCell ref="T148:V148"/>
    <mergeCell ref="W148:Y148"/>
    <mergeCell ref="Z148:AD148"/>
    <mergeCell ref="AE148:AI148"/>
    <mergeCell ref="AJ148:AO148"/>
    <mergeCell ref="C147:P147"/>
    <mergeCell ref="Q147:S147"/>
    <mergeCell ref="T147:V147"/>
    <mergeCell ref="W147:Y147"/>
    <mergeCell ref="Z147:AD147"/>
    <mergeCell ref="AE147:AI147"/>
    <mergeCell ref="AP148:AT148"/>
    <mergeCell ref="AU148:AY148"/>
    <mergeCell ref="BA148:BC148"/>
    <mergeCell ref="BA149:BC149"/>
    <mergeCell ref="C150:P150"/>
    <mergeCell ref="Q150:S150"/>
    <mergeCell ref="T150:V150"/>
    <mergeCell ref="W150:Y150"/>
    <mergeCell ref="Z150:AD150"/>
    <mergeCell ref="AE150:AI150"/>
    <mergeCell ref="AJ150:AO150"/>
    <mergeCell ref="AP150:AT150"/>
    <mergeCell ref="AU150:AY150"/>
    <mergeCell ref="BA150:BC150"/>
    <mergeCell ref="C149:P149"/>
    <mergeCell ref="Q149:S149"/>
    <mergeCell ref="T149:V149"/>
    <mergeCell ref="W149:Y149"/>
    <mergeCell ref="Z149:AD149"/>
    <mergeCell ref="AE149:AI149"/>
    <mergeCell ref="AJ149:AO149"/>
    <mergeCell ref="AP149:AT149"/>
    <mergeCell ref="AU149:AY149"/>
    <mergeCell ref="BA151:BC151"/>
    <mergeCell ref="C152:P152"/>
    <mergeCell ref="Q152:S152"/>
    <mergeCell ref="T152:V152"/>
    <mergeCell ref="W152:Y152"/>
    <mergeCell ref="Z152:AD152"/>
    <mergeCell ref="AE152:AI152"/>
    <mergeCell ref="AJ152:AO152"/>
    <mergeCell ref="AP152:AT152"/>
    <mergeCell ref="AU152:AY152"/>
    <mergeCell ref="BA152:BC152"/>
    <mergeCell ref="C151:P151"/>
    <mergeCell ref="Q151:S151"/>
    <mergeCell ref="T151:V151"/>
    <mergeCell ref="W151:Y151"/>
    <mergeCell ref="Z151:AD151"/>
    <mergeCell ref="AE151:AI151"/>
    <mergeCell ref="AJ151:AO151"/>
    <mergeCell ref="AP151:AT151"/>
    <mergeCell ref="AU151:AY151"/>
    <mergeCell ref="BA153:BC153"/>
    <mergeCell ref="C154:P154"/>
    <mergeCell ref="Q154:S154"/>
    <mergeCell ref="T154:V154"/>
    <mergeCell ref="W154:Y154"/>
    <mergeCell ref="Z154:AD154"/>
    <mergeCell ref="AE154:AI154"/>
    <mergeCell ref="AJ154:AO154"/>
    <mergeCell ref="AP154:AT154"/>
    <mergeCell ref="AU154:AY154"/>
    <mergeCell ref="BA154:BC154"/>
    <mergeCell ref="C153:P153"/>
    <mergeCell ref="Q153:S153"/>
    <mergeCell ref="T153:V153"/>
    <mergeCell ref="W153:Y153"/>
    <mergeCell ref="Z153:AD153"/>
    <mergeCell ref="AE153:AI153"/>
    <mergeCell ref="AJ153:AO153"/>
    <mergeCell ref="AP153:AT153"/>
    <mergeCell ref="AU153:AY153"/>
    <mergeCell ref="BA155:BC155"/>
    <mergeCell ref="C156:P156"/>
    <mergeCell ref="Q156:S156"/>
    <mergeCell ref="T156:V156"/>
    <mergeCell ref="W156:Y156"/>
    <mergeCell ref="Z156:AD156"/>
    <mergeCell ref="AE156:AI156"/>
    <mergeCell ref="AJ156:AO156"/>
    <mergeCell ref="AP156:AT156"/>
    <mergeCell ref="AU156:AY156"/>
    <mergeCell ref="BA156:BC156"/>
    <mergeCell ref="C155:P155"/>
    <mergeCell ref="Q155:S155"/>
    <mergeCell ref="T155:V155"/>
    <mergeCell ref="W155:Y155"/>
    <mergeCell ref="Z155:AD155"/>
    <mergeCell ref="AE155:AI155"/>
    <mergeCell ref="AJ155:AO155"/>
    <mergeCell ref="AP155:AT155"/>
    <mergeCell ref="AU155:AY155"/>
    <mergeCell ref="BA157:BC157"/>
    <mergeCell ref="C158:P158"/>
    <mergeCell ref="Q158:S158"/>
    <mergeCell ref="T158:V158"/>
    <mergeCell ref="W158:Y158"/>
    <mergeCell ref="Z158:AD158"/>
    <mergeCell ref="AE158:AI158"/>
    <mergeCell ref="AJ158:AO158"/>
    <mergeCell ref="AP158:AT158"/>
    <mergeCell ref="AU158:AY158"/>
    <mergeCell ref="BA158:BC158"/>
    <mergeCell ref="C157:P157"/>
    <mergeCell ref="Q157:S157"/>
    <mergeCell ref="T157:V157"/>
    <mergeCell ref="W157:Y157"/>
    <mergeCell ref="Z157:AD157"/>
    <mergeCell ref="AE157:AI157"/>
    <mergeCell ref="AJ157:AO157"/>
    <mergeCell ref="AP157:AT157"/>
    <mergeCell ref="AU157:AY157"/>
    <mergeCell ref="BA159:BC159"/>
    <mergeCell ref="C160:P160"/>
    <mergeCell ref="Q160:S160"/>
    <mergeCell ref="T160:V160"/>
    <mergeCell ref="W160:Y160"/>
    <mergeCell ref="Z160:AD160"/>
    <mergeCell ref="AE160:AI160"/>
    <mergeCell ref="AJ160:AO160"/>
    <mergeCell ref="AP161:AT161"/>
    <mergeCell ref="AU161:AY161"/>
    <mergeCell ref="BA161:BC161"/>
    <mergeCell ref="C159:P159"/>
    <mergeCell ref="Q159:S159"/>
    <mergeCell ref="T159:V159"/>
    <mergeCell ref="W159:Y159"/>
    <mergeCell ref="Z159:AD159"/>
    <mergeCell ref="AE159:AI159"/>
    <mergeCell ref="AJ159:AO159"/>
    <mergeCell ref="AP159:AT159"/>
    <mergeCell ref="AU159:AY159"/>
    <mergeCell ref="AJ162:AO162"/>
    <mergeCell ref="AP160:AT160"/>
    <mergeCell ref="AU160:AY160"/>
    <mergeCell ref="BA160:BC160"/>
    <mergeCell ref="C161:P161"/>
    <mergeCell ref="Q161:S161"/>
    <mergeCell ref="T161:V161"/>
    <mergeCell ref="W161:Y161"/>
    <mergeCell ref="Z161:AD161"/>
    <mergeCell ref="AE161:AI161"/>
    <mergeCell ref="AJ161:AO161"/>
    <mergeCell ref="Z167:AI167"/>
    <mergeCell ref="AJ167:AO167"/>
    <mergeCell ref="Z166:AI166"/>
    <mergeCell ref="AJ166:AO166"/>
    <mergeCell ref="Z165:AI165"/>
    <mergeCell ref="AJ165:AO165"/>
    <mergeCell ref="Z164:AI164"/>
    <mergeCell ref="AJ164:AO164"/>
    <mergeCell ref="Z163:AI163"/>
    <mergeCell ref="AJ163:AO163"/>
    <mergeCell ref="C173:G178"/>
    <mergeCell ref="H173:L178"/>
    <mergeCell ref="O173:S178"/>
    <mergeCell ref="T173:X178"/>
    <mergeCell ref="AA173:AE178"/>
    <mergeCell ref="AF173:AJ178"/>
    <mergeCell ref="AM174:AP175"/>
    <mergeCell ref="Z168:AI168"/>
    <mergeCell ref="AJ168:AO168"/>
    <mergeCell ref="C172:G172"/>
    <mergeCell ref="H172:L172"/>
    <mergeCell ref="O172:S172"/>
    <mergeCell ref="T172:X172"/>
    <mergeCell ref="AA172:AE172"/>
    <mergeCell ref="AF172:AJ172"/>
    <mergeCell ref="AM172:AP173"/>
    <mergeCell ref="AQ174:AT175"/>
    <mergeCell ref="AU174:AU175"/>
    <mergeCell ref="AV174:BB175"/>
    <mergeCell ref="AM176:AP177"/>
    <mergeCell ref="AQ176:AU177"/>
    <mergeCell ref="AV176:BB177"/>
    <mergeCell ref="AQ172:AT173"/>
    <mergeCell ref="AU172:AU173"/>
    <mergeCell ref="AV172:BB173"/>
    <mergeCell ref="B183:AC184"/>
    <mergeCell ref="AP183:AU184"/>
    <mergeCell ref="AV183:BB184"/>
    <mergeCell ref="AD187:AF187"/>
    <mergeCell ref="AH187:AJ187"/>
    <mergeCell ref="AD188:BB189"/>
    <mergeCell ref="AM179:AP179"/>
    <mergeCell ref="AQ179:BB179"/>
    <mergeCell ref="C180:I180"/>
    <mergeCell ref="S181:AC182"/>
    <mergeCell ref="AD181:AF182"/>
    <mergeCell ref="AP181:AU182"/>
    <mergeCell ref="AW181:AX181"/>
    <mergeCell ref="BA181:BB181"/>
    <mergeCell ref="AV182:AX182"/>
    <mergeCell ref="AZ182:BB182"/>
    <mergeCell ref="AD192:BB192"/>
    <mergeCell ref="AD193:BB193"/>
    <mergeCell ref="AD194:BB194"/>
    <mergeCell ref="C196:L198"/>
    <mergeCell ref="M196:V198"/>
    <mergeCell ref="AE196:AL197"/>
    <mergeCell ref="AM196:BB197"/>
    <mergeCell ref="B190:C191"/>
    <mergeCell ref="D190:N191"/>
    <mergeCell ref="O190:R191"/>
    <mergeCell ref="S190:W191"/>
    <mergeCell ref="Y190:Z191"/>
    <mergeCell ref="AD190:BB191"/>
    <mergeCell ref="AB199:AG200"/>
    <mergeCell ref="AH199:BB200"/>
    <mergeCell ref="AB201:AG202"/>
    <mergeCell ref="AH201:BB202"/>
    <mergeCell ref="AB203:AG204"/>
    <mergeCell ref="AH203:AJ204"/>
    <mergeCell ref="AK203:AM204"/>
    <mergeCell ref="AN203:AP204"/>
    <mergeCell ref="AQ203:BB204"/>
    <mergeCell ref="AJ206:AO206"/>
    <mergeCell ref="AP206:AT206"/>
    <mergeCell ref="AU206:BC206"/>
    <mergeCell ref="C207:P207"/>
    <mergeCell ref="Q207:S207"/>
    <mergeCell ref="T207:V207"/>
    <mergeCell ref="W207:Y207"/>
    <mergeCell ref="Z207:AD207"/>
    <mergeCell ref="AE207:AI207"/>
    <mergeCell ref="AJ207:AO207"/>
    <mergeCell ref="C206:P206"/>
    <mergeCell ref="Q206:S206"/>
    <mergeCell ref="T206:V206"/>
    <mergeCell ref="W206:Y206"/>
    <mergeCell ref="Z206:AD206"/>
    <mergeCell ref="AE206:AI206"/>
    <mergeCell ref="AP207:AT207"/>
    <mergeCell ref="AU207:AY207"/>
    <mergeCell ref="BA207:BC207"/>
    <mergeCell ref="BA208:BC208"/>
    <mergeCell ref="C209:P209"/>
    <mergeCell ref="Q209:S209"/>
    <mergeCell ref="T209:V209"/>
    <mergeCell ref="W209:Y209"/>
    <mergeCell ref="Z209:AD209"/>
    <mergeCell ref="AE209:AI209"/>
    <mergeCell ref="AJ209:AO209"/>
    <mergeCell ref="AP209:AT209"/>
    <mergeCell ref="AU209:AY209"/>
    <mergeCell ref="BA209:BC209"/>
    <mergeCell ref="C208:P208"/>
    <mergeCell ref="Q208:S208"/>
    <mergeCell ref="T208:V208"/>
    <mergeCell ref="W208:Y208"/>
    <mergeCell ref="Z208:AD208"/>
    <mergeCell ref="AE208:AI208"/>
    <mergeCell ref="AJ208:AO208"/>
    <mergeCell ref="AP208:AT208"/>
    <mergeCell ref="AU208:AY208"/>
    <mergeCell ref="BA210:BC210"/>
    <mergeCell ref="C211:P211"/>
    <mergeCell ref="Q211:S211"/>
    <mergeCell ref="T211:V211"/>
    <mergeCell ref="W211:Y211"/>
    <mergeCell ref="Z211:AD211"/>
    <mergeCell ref="AE211:AI211"/>
    <mergeCell ref="AJ211:AO211"/>
    <mergeCell ref="AP211:AT211"/>
    <mergeCell ref="AU211:AY211"/>
    <mergeCell ref="BA211:BC211"/>
    <mergeCell ref="C210:P210"/>
    <mergeCell ref="Q210:S210"/>
    <mergeCell ref="T210:V210"/>
    <mergeCell ref="W210:Y210"/>
    <mergeCell ref="Z210:AD210"/>
    <mergeCell ref="AE210:AI210"/>
    <mergeCell ref="AJ210:AO210"/>
    <mergeCell ref="AP210:AT210"/>
    <mergeCell ref="AU210:AY210"/>
    <mergeCell ref="BA212:BC212"/>
    <mergeCell ref="C213:P213"/>
    <mergeCell ref="Q213:S213"/>
    <mergeCell ref="T213:V213"/>
    <mergeCell ref="W213:Y213"/>
    <mergeCell ref="Z213:AD213"/>
    <mergeCell ref="AE213:AI213"/>
    <mergeCell ref="AJ213:AO213"/>
    <mergeCell ref="AP213:AT213"/>
    <mergeCell ref="AU213:AY213"/>
    <mergeCell ref="BA213:BC213"/>
    <mergeCell ref="C212:P212"/>
    <mergeCell ref="Q212:S212"/>
    <mergeCell ref="T212:V212"/>
    <mergeCell ref="W212:Y212"/>
    <mergeCell ref="Z212:AD212"/>
    <mergeCell ref="AE212:AI212"/>
    <mergeCell ref="AJ212:AO212"/>
    <mergeCell ref="AP212:AT212"/>
    <mergeCell ref="AU212:AY212"/>
    <mergeCell ref="BA214:BC214"/>
    <mergeCell ref="C215:P215"/>
    <mergeCell ref="Q215:S215"/>
    <mergeCell ref="T215:V215"/>
    <mergeCell ref="W215:Y215"/>
    <mergeCell ref="Z215:AD215"/>
    <mergeCell ref="AE215:AI215"/>
    <mergeCell ref="AJ215:AO215"/>
    <mergeCell ref="AP215:AT215"/>
    <mergeCell ref="AU215:AY215"/>
    <mergeCell ref="BA215:BC215"/>
    <mergeCell ref="C214:P214"/>
    <mergeCell ref="Q214:S214"/>
    <mergeCell ref="T214:V214"/>
    <mergeCell ref="W214:Y214"/>
    <mergeCell ref="Z214:AD214"/>
    <mergeCell ref="AE214:AI214"/>
    <mergeCell ref="AJ214:AO214"/>
    <mergeCell ref="AP214:AT214"/>
    <mergeCell ref="AU214:AY214"/>
    <mergeCell ref="BA216:BC216"/>
    <mergeCell ref="C217:P217"/>
    <mergeCell ref="Q217:S217"/>
    <mergeCell ref="T217:V217"/>
    <mergeCell ref="W217:Y217"/>
    <mergeCell ref="Z217:AD217"/>
    <mergeCell ref="AE217:AI217"/>
    <mergeCell ref="AJ217:AO217"/>
    <mergeCell ref="AP217:AT217"/>
    <mergeCell ref="AU217:AY217"/>
    <mergeCell ref="BA217:BC217"/>
    <mergeCell ref="C216:P216"/>
    <mergeCell ref="Q216:S216"/>
    <mergeCell ref="T216:V216"/>
    <mergeCell ref="W216:Y216"/>
    <mergeCell ref="Z216:AD216"/>
    <mergeCell ref="AE216:AI216"/>
    <mergeCell ref="AJ216:AO216"/>
    <mergeCell ref="AP216:AT216"/>
    <mergeCell ref="AU216:AY216"/>
    <mergeCell ref="BA218:BC218"/>
    <mergeCell ref="C219:P219"/>
    <mergeCell ref="Q219:S219"/>
    <mergeCell ref="T219:V219"/>
    <mergeCell ref="W219:Y219"/>
    <mergeCell ref="Z219:AD219"/>
    <mergeCell ref="AE219:AI219"/>
    <mergeCell ref="AJ219:AO219"/>
    <mergeCell ref="AU220:AY220"/>
    <mergeCell ref="BA220:BC220"/>
    <mergeCell ref="C218:P218"/>
    <mergeCell ref="Q218:S218"/>
    <mergeCell ref="T218:V218"/>
    <mergeCell ref="W218:Y218"/>
    <mergeCell ref="Z218:AD218"/>
    <mergeCell ref="AE218:AI218"/>
    <mergeCell ref="AJ218:AO218"/>
    <mergeCell ref="AP218:AT218"/>
    <mergeCell ref="AU218:AY218"/>
    <mergeCell ref="AP219:AT219"/>
    <mergeCell ref="AU219:AY219"/>
    <mergeCell ref="BA219:BC219"/>
    <mergeCell ref="C220:P220"/>
    <mergeCell ref="Q220:S220"/>
    <mergeCell ref="T220:V220"/>
    <mergeCell ref="W220:Y220"/>
    <mergeCell ref="Z220:AD220"/>
    <mergeCell ref="AE220:AI220"/>
    <mergeCell ref="AJ220:AO220"/>
    <mergeCell ref="Z225:AI225"/>
    <mergeCell ref="AJ225:AO225"/>
    <mergeCell ref="Z224:AI224"/>
    <mergeCell ref="AJ224:AO224"/>
    <mergeCell ref="Z223:AI223"/>
    <mergeCell ref="AJ223:AO223"/>
    <mergeCell ref="Z222:AI222"/>
    <mergeCell ref="AJ222:AO222"/>
    <mergeCell ref="AP220:AT220"/>
    <mergeCell ref="AJ221:AO221"/>
    <mergeCell ref="AJ227:AO227"/>
    <mergeCell ref="C231:G231"/>
    <mergeCell ref="H231:L231"/>
    <mergeCell ref="O231:S231"/>
    <mergeCell ref="T231:X231"/>
    <mergeCell ref="AA231:AE231"/>
    <mergeCell ref="AF231:AJ231"/>
    <mergeCell ref="AM231:AP232"/>
    <mergeCell ref="Z226:AI226"/>
    <mergeCell ref="AJ226:AO226"/>
    <mergeCell ref="AM238:AP238"/>
    <mergeCell ref="AQ238:BB238"/>
    <mergeCell ref="C239:I239"/>
    <mergeCell ref="AE44:AN44"/>
    <mergeCell ref="Z103:AI103"/>
    <mergeCell ref="Z162:AI162"/>
    <mergeCell ref="Z221:AI221"/>
    <mergeCell ref="AQ233:AT234"/>
    <mergeCell ref="AU233:AU234"/>
    <mergeCell ref="AV233:BB234"/>
    <mergeCell ref="AM235:AP236"/>
    <mergeCell ref="AQ235:AU236"/>
    <mergeCell ref="AV235:BB236"/>
    <mergeCell ref="AQ231:AT232"/>
    <mergeCell ref="AU231:AU232"/>
    <mergeCell ref="AV231:BB232"/>
    <mergeCell ref="C232:G237"/>
    <mergeCell ref="H232:L237"/>
    <mergeCell ref="O232:S237"/>
    <mergeCell ref="T232:X237"/>
    <mergeCell ref="AA232:AE237"/>
    <mergeCell ref="AF232:AJ237"/>
    <mergeCell ref="AM233:AP234"/>
    <mergeCell ref="Z227:AI227"/>
  </mergeCells>
  <phoneticPr fontId="1"/>
  <dataValidations count="5">
    <dataValidation type="whole" allowBlank="1" showInputMessage="1" showErrorMessage="1" sqref="S13:W14" xr:uid="{E796C3B9-8D6E-441A-8FFD-25C5C8C70359}">
      <formula1>1000</formula1>
      <formula2>99999</formula2>
    </dataValidation>
    <dataValidation type="whole" allowBlank="1" showInputMessage="1" showErrorMessage="1" sqref="AZ5:BB5 Y13:Z14" xr:uid="{0CC8C869-25BB-436D-9D62-AF43D87DA520}">
      <formula1>1</formula1>
      <formula2>99</formula2>
    </dataValidation>
    <dataValidation type="whole" allowBlank="1" showInputMessage="1" showErrorMessage="1" sqref="AV5:AX5" xr:uid="{B8DD02F5-90ED-4504-AB57-C7C22219CB0E}">
      <formula1>1</formula1>
      <formula2>12</formula2>
    </dataValidation>
    <dataValidation type="decimal" allowBlank="1" showInputMessage="1" showErrorMessage="1" sqref="AE30:AT43" xr:uid="{9482D378-E1F8-4E01-895A-D969BD588555}">
      <formula1>-9999</formula1>
      <formula2>9999999999</formula2>
    </dataValidation>
    <dataValidation type="date" allowBlank="1" showInputMessage="1" showErrorMessage="1" sqref="AV185:BB185 AV6:BB8 AV67:BB67 AV126:BB126" xr:uid="{5C5A3EC6-94B4-4C63-8089-B3891F537D6B}">
      <formula1>36892</formula1>
      <formula2>73415</formula2>
    </dataValidation>
  </dataValidations>
  <pageMargins left="0.70866141732283472" right="0.31496062992125984" top="0.35433070866141736" bottom="0.15748031496062992" header="0.31496062992125984" footer="0.11811023622047245"/>
  <pageSetup paperSize="9" orientation="portrait" blackAndWhite="1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41A9-A847-49D4-A883-307B08EFAA68}">
  <dimension ref="A1:DB62"/>
  <sheetViews>
    <sheetView showGridLines="0" zoomScaleNormal="100" workbookViewId="0">
      <selection activeCell="C19" sqref="C19:L21"/>
    </sheetView>
  </sheetViews>
  <sheetFormatPr defaultRowHeight="13.5"/>
  <cols>
    <col min="1" max="1" width="9" style="9"/>
    <col min="2" max="2" width="7.875" style="1" customWidth="1"/>
    <col min="3" max="55" width="1.625" style="1" customWidth="1"/>
    <col min="56" max="85" width="1.625" style="9" customWidth="1"/>
    <col min="86" max="103" width="9" style="9"/>
    <col min="104" max="16384" width="9" style="1"/>
  </cols>
  <sheetData>
    <row r="1" spans="2:5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2:5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2:5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</row>
    <row r="4" spans="2:55" ht="12" customHeight="1">
      <c r="S4" s="439" t="s">
        <v>36</v>
      </c>
      <c r="T4" s="439"/>
      <c r="U4" s="439"/>
      <c r="V4" s="439"/>
      <c r="W4" s="439"/>
      <c r="X4" s="439"/>
      <c r="Y4" s="439"/>
      <c r="Z4" s="439"/>
      <c r="AA4" s="439"/>
      <c r="AB4" s="439"/>
      <c r="AC4" s="440"/>
      <c r="AD4" s="441" t="s">
        <v>35</v>
      </c>
      <c r="AE4" s="442"/>
      <c r="AF4" s="443"/>
      <c r="AP4" s="424" t="s">
        <v>31</v>
      </c>
      <c r="AQ4" s="425"/>
      <c r="AR4" s="425"/>
      <c r="AS4" s="425"/>
      <c r="AT4" s="425"/>
      <c r="AU4" s="426"/>
      <c r="AV4" s="4"/>
      <c r="AW4" s="447" t="s">
        <v>29</v>
      </c>
      <c r="AX4" s="447"/>
      <c r="AY4" s="5"/>
      <c r="AZ4" s="5"/>
      <c r="BA4" s="447" t="s">
        <v>28</v>
      </c>
      <c r="BB4" s="448"/>
    </row>
    <row r="5" spans="2:55" ht="12" customHeight="1"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/>
      <c r="AD5" s="444"/>
      <c r="AE5" s="445"/>
      <c r="AF5" s="446"/>
      <c r="AP5" s="427"/>
      <c r="AQ5" s="428"/>
      <c r="AR5" s="428"/>
      <c r="AS5" s="428"/>
      <c r="AT5" s="428"/>
      <c r="AU5" s="429"/>
      <c r="AV5" s="449"/>
      <c r="AW5" s="450"/>
      <c r="AX5" s="450"/>
      <c r="AY5" s="6" t="s">
        <v>27</v>
      </c>
      <c r="AZ5" s="450"/>
      <c r="BA5" s="450"/>
      <c r="BB5" s="451"/>
    </row>
    <row r="6" spans="2:55" ht="12" customHeight="1">
      <c r="B6" s="423" t="s">
        <v>42</v>
      </c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3"/>
      <c r="AC6" s="423"/>
      <c r="AP6" s="424" t="s">
        <v>30</v>
      </c>
      <c r="AQ6" s="425"/>
      <c r="AR6" s="425"/>
      <c r="AS6" s="425"/>
      <c r="AT6" s="425"/>
      <c r="AU6" s="426"/>
      <c r="AV6" s="430"/>
      <c r="AW6" s="431"/>
      <c r="AX6" s="431"/>
      <c r="AY6" s="431"/>
      <c r="AZ6" s="431"/>
      <c r="BA6" s="431"/>
      <c r="BB6" s="432"/>
    </row>
    <row r="7" spans="2:55" ht="12" customHeight="1">
      <c r="B7" s="423"/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3"/>
      <c r="Y7" s="423"/>
      <c r="Z7" s="423"/>
      <c r="AA7" s="423"/>
      <c r="AB7" s="423"/>
      <c r="AC7" s="423"/>
      <c r="AP7" s="427"/>
      <c r="AQ7" s="428"/>
      <c r="AR7" s="428"/>
      <c r="AS7" s="428"/>
      <c r="AT7" s="428"/>
      <c r="AU7" s="429"/>
      <c r="AV7" s="433"/>
      <c r="AW7" s="434"/>
      <c r="AX7" s="434"/>
      <c r="AY7" s="434"/>
      <c r="AZ7" s="434"/>
      <c r="BA7" s="434"/>
      <c r="BB7" s="435"/>
    </row>
    <row r="8" spans="2:55" ht="5.0999999999999996" customHeight="1">
      <c r="AP8" s="7"/>
      <c r="AQ8" s="7"/>
      <c r="AR8" s="7"/>
      <c r="AS8" s="7"/>
      <c r="AT8" s="7"/>
      <c r="AU8" s="7"/>
      <c r="AV8" s="8"/>
      <c r="AW8" s="8"/>
      <c r="AX8" s="8"/>
      <c r="AY8" s="8"/>
      <c r="AZ8" s="8"/>
      <c r="BA8" s="8"/>
      <c r="BB8" s="8"/>
    </row>
    <row r="9" spans="2:55">
      <c r="B9" s="19" t="s">
        <v>43</v>
      </c>
      <c r="AD9" s="20" t="s">
        <v>80</v>
      </c>
    </row>
    <row r="10" spans="2:55">
      <c r="AC10" s="4"/>
      <c r="AD10" s="436"/>
      <c r="AE10" s="436"/>
      <c r="AF10" s="436"/>
      <c r="AG10" s="5" t="str">
        <f>IF(会社情報!$C$6="しない","-","")</f>
        <v>-</v>
      </c>
      <c r="AH10" s="436"/>
      <c r="AI10" s="436"/>
      <c r="AJ10" s="43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16"/>
    </row>
    <row r="11" spans="2:55">
      <c r="AC11" s="17"/>
      <c r="AD11" s="437"/>
      <c r="AE11" s="437"/>
      <c r="AF11" s="437"/>
      <c r="AG11" s="437"/>
      <c r="AH11" s="437"/>
      <c r="AI11" s="437"/>
      <c r="AJ11" s="437"/>
      <c r="AK11" s="437"/>
      <c r="AL11" s="437"/>
      <c r="AM11" s="437"/>
      <c r="AN11" s="437"/>
      <c r="AO11" s="437"/>
      <c r="AP11" s="437"/>
      <c r="AQ11" s="437"/>
      <c r="AR11" s="437"/>
      <c r="AS11" s="437"/>
      <c r="AT11" s="437"/>
      <c r="AU11" s="437"/>
      <c r="AV11" s="437"/>
      <c r="AW11" s="437"/>
      <c r="AX11" s="437"/>
      <c r="AY11" s="437"/>
      <c r="AZ11" s="437"/>
      <c r="BA11" s="437"/>
      <c r="BB11" s="438"/>
    </row>
    <row r="12" spans="2:55">
      <c r="AC12" s="17"/>
      <c r="AD12" s="437"/>
      <c r="AE12" s="437"/>
      <c r="AF12" s="437"/>
      <c r="AG12" s="437"/>
      <c r="AH12" s="437"/>
      <c r="AI12" s="437"/>
      <c r="AJ12" s="437"/>
      <c r="AK12" s="437"/>
      <c r="AL12" s="437"/>
      <c r="AM12" s="437"/>
      <c r="AN12" s="437"/>
      <c r="AO12" s="437"/>
      <c r="AP12" s="437"/>
      <c r="AQ12" s="437"/>
      <c r="AR12" s="437"/>
      <c r="AS12" s="437"/>
      <c r="AT12" s="437"/>
      <c r="AU12" s="437"/>
      <c r="AV12" s="437"/>
      <c r="AW12" s="437"/>
      <c r="AX12" s="437"/>
      <c r="AY12" s="437"/>
      <c r="AZ12" s="437"/>
      <c r="BA12" s="437"/>
      <c r="BB12" s="438"/>
    </row>
    <row r="13" spans="2:55">
      <c r="B13" s="414" t="s">
        <v>37</v>
      </c>
      <c r="C13" s="414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293" t="s">
        <v>38</v>
      </c>
      <c r="P13" s="293"/>
      <c r="Q13" s="293"/>
      <c r="R13" s="416"/>
      <c r="S13" s="417"/>
      <c r="T13" s="418"/>
      <c r="U13" s="418"/>
      <c r="V13" s="418"/>
      <c r="W13" s="419"/>
      <c r="Y13" s="417"/>
      <c r="Z13" s="419"/>
      <c r="AC13" s="17"/>
      <c r="AD13" s="389"/>
      <c r="AE13" s="389"/>
      <c r="AF13" s="389"/>
      <c r="AG13" s="389"/>
      <c r="AH13" s="389"/>
      <c r="AI13" s="389"/>
      <c r="AJ13" s="389"/>
      <c r="AK13" s="389"/>
      <c r="AL13" s="389"/>
      <c r="AM13" s="389"/>
      <c r="AN13" s="389"/>
      <c r="AO13" s="389"/>
      <c r="AP13" s="389"/>
      <c r="AQ13" s="389"/>
      <c r="AR13" s="389"/>
      <c r="AS13" s="389"/>
      <c r="AT13" s="389"/>
      <c r="AU13" s="389"/>
      <c r="AV13" s="389"/>
      <c r="AW13" s="389"/>
      <c r="AX13" s="389"/>
      <c r="AY13" s="389"/>
      <c r="AZ13" s="389"/>
      <c r="BA13" s="389"/>
      <c r="BB13" s="390"/>
    </row>
    <row r="14" spans="2:55" ht="13.5" customHeight="1">
      <c r="B14" s="414"/>
      <c r="C14" s="414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293"/>
      <c r="P14" s="293"/>
      <c r="Q14" s="293"/>
      <c r="R14" s="416"/>
      <c r="S14" s="420"/>
      <c r="T14" s="421"/>
      <c r="U14" s="421"/>
      <c r="V14" s="421"/>
      <c r="W14" s="422"/>
      <c r="X14" s="1" t="s">
        <v>27</v>
      </c>
      <c r="Y14" s="420"/>
      <c r="Z14" s="422"/>
      <c r="AC14" s="17"/>
      <c r="AD14" s="389"/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  <c r="AS14" s="389"/>
      <c r="AT14" s="389"/>
      <c r="AU14" s="389"/>
      <c r="AV14" s="389"/>
      <c r="AW14" s="389"/>
      <c r="AX14" s="389"/>
      <c r="AY14" s="389"/>
      <c r="AZ14" s="389"/>
      <c r="BA14" s="389"/>
      <c r="BB14" s="390"/>
    </row>
    <row r="15" spans="2:55">
      <c r="D15" s="21"/>
      <c r="E15" s="21"/>
      <c r="F15" s="21"/>
      <c r="G15" s="21"/>
      <c r="AC15" s="17"/>
      <c r="AD15" s="389" t="s">
        <v>99</v>
      </c>
      <c r="AE15" s="389"/>
      <c r="AF15" s="389"/>
      <c r="AG15" s="389"/>
      <c r="AH15" s="389"/>
      <c r="AI15" s="389"/>
      <c r="AJ15" s="389"/>
      <c r="AK15" s="389"/>
      <c r="AL15" s="389"/>
      <c r="AM15" s="389"/>
      <c r="AN15" s="389"/>
      <c r="AO15" s="389"/>
      <c r="AP15" s="389"/>
      <c r="AQ15" s="389"/>
      <c r="AR15" s="389"/>
      <c r="AS15" s="389"/>
      <c r="AT15" s="389"/>
      <c r="AU15" s="389"/>
      <c r="AV15" s="389"/>
      <c r="AW15" s="389"/>
      <c r="AX15" s="389"/>
      <c r="AY15" s="389"/>
      <c r="AZ15" s="389"/>
      <c r="BA15" s="389"/>
      <c r="BB15" s="390"/>
    </row>
    <row r="16" spans="2:55">
      <c r="AC16" s="17"/>
      <c r="AD16" s="389" t="s">
        <v>100</v>
      </c>
      <c r="AE16" s="389"/>
      <c r="AF16" s="389"/>
      <c r="AG16" s="389"/>
      <c r="AH16" s="389"/>
      <c r="AI16" s="389"/>
      <c r="AJ16" s="389"/>
      <c r="AK16" s="389"/>
      <c r="AL16" s="389"/>
      <c r="AM16" s="389"/>
      <c r="AN16" s="389"/>
      <c r="AO16" s="389"/>
      <c r="AP16" s="389"/>
      <c r="AQ16" s="389"/>
      <c r="AR16" s="389"/>
      <c r="AS16" s="389"/>
      <c r="AT16" s="389"/>
      <c r="AU16" s="389"/>
      <c r="AV16" s="389"/>
      <c r="AW16" s="389"/>
      <c r="AX16" s="389"/>
      <c r="AY16" s="389"/>
      <c r="AZ16" s="389"/>
      <c r="BA16" s="389"/>
      <c r="BB16" s="390"/>
    </row>
    <row r="17" spans="2:103">
      <c r="AC17" s="18"/>
      <c r="AD17" s="391" t="s">
        <v>101</v>
      </c>
      <c r="AE17" s="391"/>
      <c r="AF17" s="391"/>
      <c r="AG17" s="391"/>
      <c r="AH17" s="391"/>
      <c r="AI17" s="391"/>
      <c r="AJ17" s="391"/>
      <c r="AK17" s="391"/>
      <c r="AL17" s="391"/>
      <c r="AM17" s="391"/>
      <c r="AN17" s="391"/>
      <c r="AO17" s="391"/>
      <c r="AP17" s="391"/>
      <c r="AQ17" s="391"/>
      <c r="AR17" s="391"/>
      <c r="AS17" s="391"/>
      <c r="AT17" s="391"/>
      <c r="AU17" s="391"/>
      <c r="AV17" s="391"/>
      <c r="AW17" s="391"/>
      <c r="AX17" s="391"/>
      <c r="AY17" s="391"/>
      <c r="AZ17" s="391"/>
      <c r="BA17" s="391"/>
      <c r="BB17" s="392"/>
    </row>
    <row r="18" spans="2:103" ht="5.0999999999999996" customHeight="1" thickBot="1"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</row>
    <row r="19" spans="2:103" ht="9.9499999999999993" customHeight="1" thickTop="1">
      <c r="C19" s="393" t="s">
        <v>74</v>
      </c>
      <c r="D19" s="394"/>
      <c r="E19" s="394"/>
      <c r="F19" s="394"/>
      <c r="G19" s="394"/>
      <c r="H19" s="394"/>
      <c r="I19" s="394"/>
      <c r="J19" s="394"/>
      <c r="K19" s="394"/>
      <c r="L19" s="394"/>
      <c r="M19" s="399" t="str">
        <f>AO50</f>
        <v/>
      </c>
      <c r="N19" s="400"/>
      <c r="O19" s="400"/>
      <c r="P19" s="400"/>
      <c r="Q19" s="400"/>
      <c r="R19" s="400"/>
      <c r="S19" s="400"/>
      <c r="T19" s="400"/>
      <c r="U19" s="400"/>
      <c r="V19" s="401"/>
      <c r="AD19" s="13"/>
      <c r="AE19" s="373" t="s">
        <v>2</v>
      </c>
      <c r="AF19" s="373"/>
      <c r="AG19" s="373"/>
      <c r="AH19" s="373"/>
      <c r="AI19" s="373"/>
      <c r="AJ19" s="373"/>
      <c r="AK19" s="373"/>
      <c r="AL19" s="373"/>
      <c r="AM19" s="408"/>
      <c r="AN19" s="409"/>
      <c r="AO19" s="409"/>
      <c r="AP19" s="409"/>
      <c r="AQ19" s="409"/>
      <c r="AR19" s="409"/>
      <c r="AS19" s="409"/>
      <c r="AT19" s="409"/>
      <c r="AU19" s="409"/>
      <c r="AV19" s="409"/>
      <c r="AW19" s="409"/>
      <c r="AX19" s="409"/>
      <c r="AY19" s="409"/>
      <c r="AZ19" s="409"/>
      <c r="BA19" s="409"/>
      <c r="BB19" s="410"/>
    </row>
    <row r="20" spans="2:103" ht="9.9499999999999993" customHeight="1">
      <c r="C20" s="395"/>
      <c r="D20" s="396"/>
      <c r="E20" s="396"/>
      <c r="F20" s="396"/>
      <c r="G20" s="396"/>
      <c r="H20" s="396"/>
      <c r="I20" s="396"/>
      <c r="J20" s="396"/>
      <c r="K20" s="396"/>
      <c r="L20" s="396"/>
      <c r="M20" s="402"/>
      <c r="N20" s="403"/>
      <c r="O20" s="403"/>
      <c r="P20" s="403"/>
      <c r="Q20" s="403"/>
      <c r="R20" s="403"/>
      <c r="S20" s="403"/>
      <c r="T20" s="403"/>
      <c r="U20" s="403"/>
      <c r="V20" s="404"/>
      <c r="AD20" s="13"/>
      <c r="AE20" s="380"/>
      <c r="AF20" s="380"/>
      <c r="AG20" s="380"/>
      <c r="AH20" s="380"/>
      <c r="AI20" s="380"/>
      <c r="AJ20" s="380"/>
      <c r="AK20" s="380"/>
      <c r="AL20" s="380"/>
      <c r="AM20" s="411"/>
      <c r="AN20" s="412"/>
      <c r="AO20" s="412"/>
      <c r="AP20" s="412"/>
      <c r="AQ20" s="412"/>
      <c r="AR20" s="412"/>
      <c r="AS20" s="412"/>
      <c r="AT20" s="412"/>
      <c r="AU20" s="412"/>
      <c r="AV20" s="412"/>
      <c r="AW20" s="412"/>
      <c r="AX20" s="412"/>
      <c r="AY20" s="412"/>
      <c r="AZ20" s="412"/>
      <c r="BA20" s="412"/>
      <c r="BB20" s="413"/>
    </row>
    <row r="21" spans="2:103" ht="9.9499999999999993" customHeight="1" thickBot="1">
      <c r="C21" s="397"/>
      <c r="D21" s="398"/>
      <c r="E21" s="398"/>
      <c r="F21" s="398"/>
      <c r="G21" s="398"/>
      <c r="H21" s="398"/>
      <c r="I21" s="398"/>
      <c r="J21" s="398"/>
      <c r="K21" s="398"/>
      <c r="L21" s="398"/>
      <c r="M21" s="405"/>
      <c r="N21" s="406"/>
      <c r="O21" s="406"/>
      <c r="P21" s="406"/>
      <c r="Q21" s="406"/>
      <c r="R21" s="406"/>
      <c r="S21" s="406"/>
      <c r="T21" s="406"/>
      <c r="U21" s="406"/>
      <c r="V21" s="40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</row>
    <row r="22" spans="2:103" ht="9.9499999999999993" customHeight="1" thickTop="1">
      <c r="AB22" s="372" t="s">
        <v>10</v>
      </c>
      <c r="AC22" s="372"/>
      <c r="AD22" s="372"/>
      <c r="AE22" s="372"/>
      <c r="AF22" s="372"/>
      <c r="AG22" s="372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4"/>
      <c r="AS22" s="374"/>
      <c r="AT22" s="374"/>
      <c r="AU22" s="374"/>
      <c r="AV22" s="374"/>
      <c r="AW22" s="374"/>
      <c r="AX22" s="374"/>
      <c r="AY22" s="374"/>
      <c r="AZ22" s="374"/>
      <c r="BA22" s="374"/>
      <c r="BB22" s="374"/>
      <c r="BC22" s="13"/>
      <c r="BD22" s="25"/>
    </row>
    <row r="23" spans="2:103" ht="9.9499999999999993" customHeight="1">
      <c r="AB23" s="373"/>
      <c r="AC23" s="373"/>
      <c r="AD23" s="373"/>
      <c r="AE23" s="373"/>
      <c r="AF23" s="373"/>
      <c r="AG23" s="373"/>
      <c r="AH23" s="375"/>
      <c r="AI23" s="375"/>
      <c r="AJ23" s="375"/>
      <c r="AK23" s="375"/>
      <c r="AL23" s="375"/>
      <c r="AM23" s="375"/>
      <c r="AN23" s="375"/>
      <c r="AO23" s="375"/>
      <c r="AP23" s="375"/>
      <c r="AQ23" s="375"/>
      <c r="AR23" s="375"/>
      <c r="AS23" s="375"/>
      <c r="AT23" s="375"/>
      <c r="AU23" s="375"/>
      <c r="AV23" s="375"/>
      <c r="AW23" s="375"/>
      <c r="AX23" s="375"/>
      <c r="AY23" s="375"/>
      <c r="AZ23" s="375"/>
      <c r="BA23" s="375"/>
      <c r="BB23" s="375"/>
      <c r="BC23" s="13"/>
      <c r="BD23" s="25"/>
    </row>
    <row r="24" spans="2:103" ht="9.9499999999999993" customHeight="1">
      <c r="AB24" s="376" t="s">
        <v>40</v>
      </c>
      <c r="AC24" s="376"/>
      <c r="AD24" s="376"/>
      <c r="AE24" s="376"/>
      <c r="AF24" s="376"/>
      <c r="AG24" s="376"/>
      <c r="AH24" s="378"/>
      <c r="AI24" s="378"/>
      <c r="AJ24" s="378"/>
      <c r="AK24" s="378"/>
      <c r="AL24" s="378"/>
      <c r="AM24" s="378"/>
      <c r="AN24" s="378"/>
      <c r="AO24" s="378"/>
      <c r="AP24" s="378"/>
      <c r="AQ24" s="378"/>
      <c r="AR24" s="378"/>
      <c r="AS24" s="378"/>
      <c r="AT24" s="378"/>
      <c r="AU24" s="378"/>
      <c r="AV24" s="378"/>
      <c r="AW24" s="378"/>
      <c r="AX24" s="378"/>
      <c r="AY24" s="378"/>
      <c r="AZ24" s="378"/>
      <c r="BA24" s="378"/>
      <c r="BB24" s="378"/>
    </row>
    <row r="25" spans="2:103" ht="9.9499999999999993" customHeight="1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AB25" s="377"/>
      <c r="AC25" s="377"/>
      <c r="AD25" s="377"/>
      <c r="AE25" s="377"/>
      <c r="AF25" s="377"/>
      <c r="AG25" s="377"/>
      <c r="AH25" s="379"/>
      <c r="AI25" s="379"/>
      <c r="AJ25" s="379"/>
      <c r="AK25" s="379"/>
      <c r="AL25" s="379"/>
      <c r="AM25" s="379"/>
      <c r="AN25" s="379"/>
      <c r="AO25" s="379"/>
      <c r="AP25" s="379"/>
      <c r="AQ25" s="379"/>
      <c r="AR25" s="379"/>
      <c r="AS25" s="379"/>
      <c r="AT25" s="379"/>
      <c r="AU25" s="379"/>
      <c r="AV25" s="379"/>
      <c r="AW25" s="379"/>
      <c r="AX25" s="379"/>
      <c r="AY25" s="379"/>
      <c r="AZ25" s="379"/>
      <c r="BA25" s="379"/>
      <c r="BB25" s="379"/>
    </row>
    <row r="26" spans="2:103" ht="9.9499999999999993" customHeight="1">
      <c r="B26" s="22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AB26" s="380" t="s">
        <v>14</v>
      </c>
      <c r="AC26" s="380"/>
      <c r="AD26" s="380"/>
      <c r="AE26" s="380"/>
      <c r="AF26" s="380"/>
      <c r="AG26" s="380"/>
      <c r="AH26" s="381" t="s">
        <v>18</v>
      </c>
      <c r="AI26" s="381"/>
      <c r="AJ26" s="381"/>
      <c r="AK26" s="380"/>
      <c r="AL26" s="380"/>
      <c r="AM26" s="380"/>
      <c r="AN26" s="381" t="s">
        <v>19</v>
      </c>
      <c r="AO26" s="381"/>
      <c r="AP26" s="381"/>
      <c r="AQ26" s="383"/>
      <c r="AR26" s="384"/>
      <c r="AS26" s="384"/>
      <c r="AT26" s="384"/>
      <c r="AU26" s="384"/>
      <c r="AV26" s="384"/>
      <c r="AW26" s="384"/>
      <c r="AX26" s="384"/>
      <c r="AY26" s="384"/>
      <c r="AZ26" s="384"/>
      <c r="BA26" s="384"/>
      <c r="BB26" s="385"/>
    </row>
    <row r="27" spans="2:103" ht="14.25">
      <c r="B27" s="22" t="s">
        <v>93</v>
      </c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AB27" s="372"/>
      <c r="AC27" s="372"/>
      <c r="AD27" s="372"/>
      <c r="AE27" s="372"/>
      <c r="AF27" s="372"/>
      <c r="AG27" s="372"/>
      <c r="AH27" s="382"/>
      <c r="AI27" s="382"/>
      <c r="AJ27" s="382"/>
      <c r="AK27" s="372"/>
      <c r="AL27" s="372"/>
      <c r="AM27" s="372"/>
      <c r="AN27" s="382"/>
      <c r="AO27" s="382"/>
      <c r="AP27" s="382"/>
      <c r="AQ27" s="386"/>
      <c r="AR27" s="387"/>
      <c r="AS27" s="387"/>
      <c r="AT27" s="387"/>
      <c r="AU27" s="387"/>
      <c r="AV27" s="387"/>
      <c r="AW27" s="387"/>
      <c r="AX27" s="387"/>
      <c r="AY27" s="387"/>
      <c r="AZ27" s="387"/>
      <c r="BA27" s="387"/>
      <c r="BB27" s="388"/>
    </row>
    <row r="28" spans="2:103" ht="3.95" customHeight="1" thickBot="1"/>
    <row r="29" spans="2:103" ht="15" thickTop="1" thickBot="1">
      <c r="B29" s="60" t="s">
        <v>78</v>
      </c>
      <c r="C29" s="365" t="s">
        <v>22</v>
      </c>
      <c r="D29" s="366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7" t="s">
        <v>85</v>
      </c>
      <c r="W29" s="368"/>
      <c r="X29" s="369"/>
      <c r="Y29" s="370" t="s">
        <v>79</v>
      </c>
      <c r="Z29" s="368"/>
      <c r="AA29" s="369"/>
      <c r="AB29" s="365" t="s">
        <v>23</v>
      </c>
      <c r="AC29" s="366"/>
      <c r="AD29" s="371"/>
      <c r="AE29" s="353" t="s">
        <v>24</v>
      </c>
      <c r="AF29" s="353"/>
      <c r="AG29" s="353"/>
      <c r="AH29" s="353"/>
      <c r="AI29" s="353"/>
      <c r="AJ29" s="353" t="s">
        <v>25</v>
      </c>
      <c r="AK29" s="353"/>
      <c r="AL29" s="353"/>
      <c r="AM29" s="353"/>
      <c r="AN29" s="353"/>
      <c r="AO29" s="353" t="s">
        <v>26</v>
      </c>
      <c r="AP29" s="353"/>
      <c r="AQ29" s="353"/>
      <c r="AR29" s="353"/>
      <c r="AS29" s="353"/>
      <c r="AT29" s="354"/>
      <c r="AU29" s="9"/>
      <c r="AV29" s="9"/>
      <c r="AW29" s="9"/>
      <c r="AX29" s="9"/>
      <c r="AY29" s="9"/>
      <c r="AZ29" s="9"/>
      <c r="BA29" s="9"/>
      <c r="BB29" s="9"/>
      <c r="BC29" s="9"/>
      <c r="CQ29" s="1"/>
      <c r="CR29" s="1"/>
      <c r="CS29" s="1"/>
      <c r="CT29" s="1"/>
      <c r="CU29" s="1"/>
      <c r="CV29" s="1"/>
      <c r="CW29" s="1"/>
      <c r="CX29" s="1"/>
      <c r="CY29" s="1"/>
    </row>
    <row r="30" spans="2:103" ht="21.95" customHeight="1" thickTop="1">
      <c r="B30" s="61"/>
      <c r="C30" s="355"/>
      <c r="D30" s="355"/>
      <c r="E30" s="355"/>
      <c r="F30" s="355"/>
      <c r="G30" s="355"/>
      <c r="H30" s="355"/>
      <c r="I30" s="355"/>
      <c r="J30" s="355"/>
      <c r="K30" s="355"/>
      <c r="L30" s="355"/>
      <c r="M30" s="355"/>
      <c r="N30" s="355"/>
      <c r="O30" s="355"/>
      <c r="P30" s="355"/>
      <c r="Q30" s="355"/>
      <c r="R30" s="355"/>
      <c r="S30" s="355"/>
      <c r="T30" s="355"/>
      <c r="U30" s="356"/>
      <c r="V30" s="357"/>
      <c r="W30" s="358"/>
      <c r="X30" s="359"/>
      <c r="Y30" s="360" t="str">
        <f>IF(V30=8%,"※","")</f>
        <v/>
      </c>
      <c r="Z30" s="361"/>
      <c r="AA30" s="362"/>
      <c r="AB30" s="363"/>
      <c r="AC30" s="363"/>
      <c r="AD30" s="363"/>
      <c r="AE30" s="364"/>
      <c r="AF30" s="364"/>
      <c r="AG30" s="364"/>
      <c r="AH30" s="364"/>
      <c r="AI30" s="364"/>
      <c r="AJ30" s="364"/>
      <c r="AK30" s="364"/>
      <c r="AL30" s="364"/>
      <c r="AM30" s="364"/>
      <c r="AN30" s="364"/>
      <c r="AO30" s="341" t="str">
        <f>IF(AJ30="","",ROUND(AE30*AJ30,0.1))</f>
        <v/>
      </c>
      <c r="AP30" s="341"/>
      <c r="AQ30" s="341"/>
      <c r="AR30" s="341"/>
      <c r="AS30" s="341"/>
      <c r="AT30" s="342"/>
      <c r="AU30" s="9"/>
      <c r="AV30" s="9"/>
      <c r="AW30" s="9"/>
      <c r="AX30" s="9"/>
      <c r="AY30" s="9"/>
      <c r="AZ30" s="9"/>
      <c r="BA30" s="9"/>
      <c r="BB30" s="9"/>
      <c r="BC30" s="9"/>
      <c r="CQ30" s="1"/>
      <c r="CR30" s="1"/>
      <c r="CS30" s="1"/>
      <c r="CT30" s="1"/>
      <c r="CU30" s="1"/>
      <c r="CV30" s="1"/>
      <c r="CW30" s="1"/>
      <c r="CX30" s="1"/>
      <c r="CY30" s="1"/>
    </row>
    <row r="31" spans="2:103" ht="21.95" customHeight="1">
      <c r="B31" s="62"/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3"/>
      <c r="Q31" s="343"/>
      <c r="R31" s="343"/>
      <c r="S31" s="343"/>
      <c r="T31" s="343"/>
      <c r="U31" s="344"/>
      <c r="V31" s="345"/>
      <c r="W31" s="346"/>
      <c r="X31" s="347"/>
      <c r="Y31" s="348" t="str">
        <f t="shared" ref="Y31:Y43" si="0">IF(V31=8%,"※","")</f>
        <v/>
      </c>
      <c r="Z31" s="349"/>
      <c r="AA31" s="350"/>
      <c r="AB31" s="351"/>
      <c r="AC31" s="351"/>
      <c r="AD31" s="351"/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41" t="str">
        <f>IF(AJ31="","",ROUND(AE31*AJ31,0.1))</f>
        <v/>
      </c>
      <c r="AP31" s="341"/>
      <c r="AQ31" s="341"/>
      <c r="AR31" s="341"/>
      <c r="AS31" s="341"/>
      <c r="AT31" s="342"/>
      <c r="AU31" s="9"/>
      <c r="AV31" s="9"/>
      <c r="AW31" s="9"/>
      <c r="AX31" s="9"/>
      <c r="AY31" s="9"/>
      <c r="AZ31" s="9"/>
      <c r="BA31" s="9"/>
      <c r="BB31" s="9"/>
      <c r="BC31" s="9"/>
      <c r="CQ31" s="1"/>
      <c r="CR31" s="1"/>
      <c r="CS31" s="1"/>
      <c r="CT31" s="1"/>
      <c r="CU31" s="1"/>
      <c r="CV31" s="1"/>
      <c r="CW31" s="1"/>
      <c r="CX31" s="1"/>
      <c r="CY31" s="1"/>
    </row>
    <row r="32" spans="2:103" ht="21.95" customHeight="1">
      <c r="B32" s="62"/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4"/>
      <c r="V32" s="345"/>
      <c r="W32" s="346"/>
      <c r="X32" s="347"/>
      <c r="Y32" s="348" t="str">
        <f>IF(V32=8%,"※","")</f>
        <v/>
      </c>
      <c r="Z32" s="349"/>
      <c r="AA32" s="350"/>
      <c r="AB32" s="351"/>
      <c r="AC32" s="351"/>
      <c r="AD32" s="351"/>
      <c r="AE32" s="352"/>
      <c r="AF32" s="352"/>
      <c r="AG32" s="352"/>
      <c r="AH32" s="352"/>
      <c r="AI32" s="352"/>
      <c r="AJ32" s="352"/>
      <c r="AK32" s="352"/>
      <c r="AL32" s="352"/>
      <c r="AM32" s="352"/>
      <c r="AN32" s="352"/>
      <c r="AO32" s="341" t="str">
        <f>IF(AJ32="","",ROUND(AE32*AJ32,0.1))</f>
        <v/>
      </c>
      <c r="AP32" s="341"/>
      <c r="AQ32" s="341"/>
      <c r="AR32" s="341"/>
      <c r="AS32" s="341"/>
      <c r="AT32" s="342"/>
      <c r="AU32" s="9"/>
      <c r="AV32" s="9"/>
      <c r="AW32" s="9"/>
      <c r="AX32" s="9"/>
      <c r="AY32" s="9"/>
      <c r="AZ32" s="9"/>
      <c r="BA32" s="9"/>
      <c r="BB32" s="9"/>
      <c r="BC32" s="9"/>
      <c r="CQ32" s="1"/>
      <c r="CR32" s="1"/>
      <c r="CS32" s="1"/>
      <c r="CT32" s="1"/>
      <c r="CU32" s="1"/>
      <c r="CV32" s="1"/>
      <c r="CW32" s="1"/>
      <c r="CX32" s="1"/>
      <c r="CY32" s="1"/>
    </row>
    <row r="33" spans="2:103" ht="21.95" customHeight="1">
      <c r="B33" s="62"/>
      <c r="C33" s="343"/>
      <c r="D33" s="343"/>
      <c r="E33" s="343"/>
      <c r="F33" s="343"/>
      <c r="G33" s="343"/>
      <c r="H33" s="343"/>
      <c r="I33" s="343"/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4"/>
      <c r="V33" s="345"/>
      <c r="W33" s="346"/>
      <c r="X33" s="347"/>
      <c r="Y33" s="348" t="str">
        <f t="shared" ref="Y33" si="1">IF(V33=8%,"※","")</f>
        <v/>
      </c>
      <c r="Z33" s="349"/>
      <c r="AA33" s="350"/>
      <c r="AB33" s="351"/>
      <c r="AC33" s="351"/>
      <c r="AD33" s="351"/>
      <c r="AE33" s="352"/>
      <c r="AF33" s="352"/>
      <c r="AG33" s="352"/>
      <c r="AH33" s="352"/>
      <c r="AI33" s="352"/>
      <c r="AJ33" s="352"/>
      <c r="AK33" s="352"/>
      <c r="AL33" s="352"/>
      <c r="AM33" s="352"/>
      <c r="AN33" s="352"/>
      <c r="AO33" s="341" t="str">
        <f t="shared" ref="AO33:AO43" si="2">IF(AJ33="","",ROUND(AE33*AJ33,0.1))</f>
        <v/>
      </c>
      <c r="AP33" s="341"/>
      <c r="AQ33" s="341"/>
      <c r="AR33" s="341"/>
      <c r="AS33" s="341"/>
      <c r="AT33" s="342"/>
      <c r="AU33" s="9"/>
      <c r="AV33" s="9"/>
      <c r="AW33" s="9"/>
      <c r="AX33" s="9"/>
      <c r="AY33" s="9"/>
      <c r="AZ33" s="9"/>
      <c r="BA33" s="9"/>
      <c r="BB33" s="9"/>
      <c r="BC33" s="9"/>
      <c r="CQ33" s="1"/>
      <c r="CR33" s="1"/>
      <c r="CS33" s="1"/>
      <c r="CT33" s="1"/>
      <c r="CU33" s="1"/>
      <c r="CV33" s="1"/>
      <c r="CW33" s="1"/>
      <c r="CX33" s="1"/>
      <c r="CY33" s="1"/>
    </row>
    <row r="34" spans="2:103" ht="21.95" customHeight="1">
      <c r="B34" s="62"/>
      <c r="C34" s="343"/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4"/>
      <c r="V34" s="345"/>
      <c r="W34" s="346"/>
      <c r="X34" s="347"/>
      <c r="Y34" s="348" t="str">
        <f t="shared" si="0"/>
        <v/>
      </c>
      <c r="Z34" s="349"/>
      <c r="AA34" s="350"/>
      <c r="AB34" s="351"/>
      <c r="AC34" s="351"/>
      <c r="AD34" s="351"/>
      <c r="AE34" s="352"/>
      <c r="AF34" s="352"/>
      <c r="AG34" s="352"/>
      <c r="AH34" s="352"/>
      <c r="AI34" s="352"/>
      <c r="AJ34" s="352"/>
      <c r="AK34" s="352"/>
      <c r="AL34" s="352"/>
      <c r="AM34" s="352"/>
      <c r="AN34" s="352"/>
      <c r="AO34" s="341" t="str">
        <f t="shared" si="2"/>
        <v/>
      </c>
      <c r="AP34" s="341"/>
      <c r="AQ34" s="341"/>
      <c r="AR34" s="341"/>
      <c r="AS34" s="341"/>
      <c r="AT34" s="342"/>
      <c r="AU34" s="9"/>
      <c r="AV34" s="9"/>
      <c r="AW34" s="9"/>
      <c r="AX34" s="9"/>
      <c r="AY34" s="9"/>
      <c r="AZ34" s="9"/>
      <c r="BA34" s="9"/>
      <c r="BB34" s="9"/>
      <c r="BC34" s="9"/>
      <c r="CQ34" s="1"/>
      <c r="CR34" s="1"/>
      <c r="CS34" s="1"/>
      <c r="CT34" s="1"/>
      <c r="CU34" s="1"/>
      <c r="CV34" s="1"/>
      <c r="CW34" s="1"/>
      <c r="CX34" s="1"/>
      <c r="CY34" s="1"/>
    </row>
    <row r="35" spans="2:103" ht="21.95" customHeight="1">
      <c r="B35" s="62"/>
      <c r="C35" s="343"/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4"/>
      <c r="V35" s="345"/>
      <c r="W35" s="346"/>
      <c r="X35" s="347"/>
      <c r="Y35" s="348" t="str">
        <f t="shared" si="0"/>
        <v/>
      </c>
      <c r="Z35" s="349"/>
      <c r="AA35" s="350"/>
      <c r="AB35" s="351"/>
      <c r="AC35" s="351"/>
      <c r="AD35" s="351"/>
      <c r="AE35" s="352"/>
      <c r="AF35" s="352"/>
      <c r="AG35" s="352"/>
      <c r="AH35" s="352"/>
      <c r="AI35" s="352"/>
      <c r="AJ35" s="352"/>
      <c r="AK35" s="352"/>
      <c r="AL35" s="352"/>
      <c r="AM35" s="352"/>
      <c r="AN35" s="352"/>
      <c r="AO35" s="341" t="str">
        <f t="shared" si="2"/>
        <v/>
      </c>
      <c r="AP35" s="341"/>
      <c r="AQ35" s="341"/>
      <c r="AR35" s="341"/>
      <c r="AS35" s="341"/>
      <c r="AT35" s="342"/>
      <c r="AU35" s="9"/>
      <c r="AV35" s="9"/>
      <c r="AW35" s="9"/>
      <c r="AX35" s="9"/>
      <c r="AY35" s="9"/>
      <c r="AZ35" s="9"/>
      <c r="BA35" s="9"/>
      <c r="BB35" s="9"/>
      <c r="BC35" s="9"/>
      <c r="CQ35" s="1"/>
      <c r="CR35" s="1"/>
      <c r="CS35" s="1"/>
      <c r="CT35" s="1"/>
      <c r="CU35" s="1"/>
      <c r="CV35" s="1"/>
      <c r="CW35" s="1"/>
      <c r="CX35" s="1"/>
      <c r="CY35" s="1"/>
    </row>
    <row r="36" spans="2:103" ht="21.95" customHeight="1">
      <c r="B36" s="62"/>
      <c r="C36" s="343"/>
      <c r="D36" s="343"/>
      <c r="E36" s="343"/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4"/>
      <c r="V36" s="345"/>
      <c r="W36" s="346"/>
      <c r="X36" s="347"/>
      <c r="Y36" s="348" t="str">
        <f t="shared" si="0"/>
        <v/>
      </c>
      <c r="Z36" s="349"/>
      <c r="AA36" s="350"/>
      <c r="AB36" s="351"/>
      <c r="AC36" s="351"/>
      <c r="AD36" s="351"/>
      <c r="AE36" s="352"/>
      <c r="AF36" s="352"/>
      <c r="AG36" s="352"/>
      <c r="AH36" s="352"/>
      <c r="AI36" s="352"/>
      <c r="AJ36" s="352"/>
      <c r="AK36" s="352"/>
      <c r="AL36" s="352"/>
      <c r="AM36" s="352"/>
      <c r="AN36" s="352"/>
      <c r="AO36" s="341" t="str">
        <f t="shared" si="2"/>
        <v/>
      </c>
      <c r="AP36" s="341"/>
      <c r="AQ36" s="341"/>
      <c r="AR36" s="341"/>
      <c r="AS36" s="341"/>
      <c r="AT36" s="342"/>
      <c r="AU36" s="9"/>
      <c r="AV36" s="9"/>
      <c r="AW36" s="9"/>
      <c r="AX36" s="9"/>
      <c r="AY36" s="9"/>
      <c r="AZ36" s="9"/>
      <c r="BA36" s="9"/>
      <c r="BB36" s="9"/>
      <c r="BC36" s="9"/>
      <c r="CQ36" s="1"/>
      <c r="CR36" s="1"/>
      <c r="CS36" s="1"/>
      <c r="CT36" s="1"/>
      <c r="CU36" s="1"/>
      <c r="CV36" s="1"/>
      <c r="CW36" s="1"/>
      <c r="CX36" s="1"/>
      <c r="CY36" s="1"/>
    </row>
    <row r="37" spans="2:103" ht="21.95" customHeight="1">
      <c r="B37" s="62"/>
      <c r="C37" s="343"/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4"/>
      <c r="V37" s="345"/>
      <c r="W37" s="346"/>
      <c r="X37" s="347"/>
      <c r="Y37" s="348" t="str">
        <f t="shared" si="0"/>
        <v/>
      </c>
      <c r="Z37" s="349"/>
      <c r="AA37" s="350"/>
      <c r="AB37" s="351"/>
      <c r="AC37" s="351"/>
      <c r="AD37" s="351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41" t="str">
        <f t="shared" si="2"/>
        <v/>
      </c>
      <c r="AP37" s="341"/>
      <c r="AQ37" s="341"/>
      <c r="AR37" s="341"/>
      <c r="AS37" s="341"/>
      <c r="AT37" s="342"/>
      <c r="AU37" s="9"/>
      <c r="AV37" s="9"/>
      <c r="AW37" s="9"/>
      <c r="AX37" s="9"/>
      <c r="AY37" s="9"/>
      <c r="AZ37" s="9"/>
      <c r="BA37" s="9"/>
      <c r="BB37" s="9"/>
      <c r="BC37" s="9"/>
      <c r="CQ37" s="1"/>
      <c r="CR37" s="1"/>
      <c r="CS37" s="1"/>
      <c r="CT37" s="1"/>
      <c r="CU37" s="1"/>
      <c r="CV37" s="1"/>
      <c r="CW37" s="1"/>
      <c r="CX37" s="1"/>
      <c r="CY37" s="1"/>
    </row>
    <row r="38" spans="2:103" ht="21.95" customHeight="1">
      <c r="B38" s="62"/>
      <c r="C38" s="343"/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343"/>
      <c r="T38" s="343"/>
      <c r="U38" s="344"/>
      <c r="V38" s="345"/>
      <c r="W38" s="346"/>
      <c r="X38" s="347"/>
      <c r="Y38" s="348" t="str">
        <f t="shared" si="0"/>
        <v/>
      </c>
      <c r="Z38" s="349"/>
      <c r="AA38" s="350"/>
      <c r="AB38" s="351"/>
      <c r="AC38" s="351"/>
      <c r="AD38" s="351"/>
      <c r="AE38" s="352"/>
      <c r="AF38" s="352"/>
      <c r="AG38" s="352"/>
      <c r="AH38" s="352"/>
      <c r="AI38" s="352"/>
      <c r="AJ38" s="352"/>
      <c r="AK38" s="352"/>
      <c r="AL38" s="352"/>
      <c r="AM38" s="352"/>
      <c r="AN38" s="352"/>
      <c r="AO38" s="341" t="str">
        <f t="shared" si="2"/>
        <v/>
      </c>
      <c r="AP38" s="341"/>
      <c r="AQ38" s="341"/>
      <c r="AR38" s="341"/>
      <c r="AS38" s="341"/>
      <c r="AT38" s="342"/>
      <c r="AU38" s="9"/>
      <c r="AV38" s="9"/>
      <c r="AW38" s="9"/>
      <c r="AX38" s="9"/>
      <c r="AY38" s="9"/>
      <c r="AZ38" s="9"/>
      <c r="BA38" s="9"/>
      <c r="BB38" s="9"/>
      <c r="BC38" s="9"/>
      <c r="CQ38" s="1"/>
      <c r="CR38" s="1"/>
      <c r="CS38" s="1"/>
      <c r="CT38" s="1"/>
      <c r="CU38" s="1"/>
      <c r="CV38" s="1"/>
      <c r="CW38" s="1"/>
      <c r="CX38" s="1"/>
      <c r="CY38" s="1"/>
    </row>
    <row r="39" spans="2:103" ht="21.95" customHeight="1">
      <c r="B39" s="62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4"/>
      <c r="V39" s="345"/>
      <c r="W39" s="346"/>
      <c r="X39" s="347"/>
      <c r="Y39" s="348" t="str">
        <f t="shared" si="0"/>
        <v/>
      </c>
      <c r="Z39" s="349"/>
      <c r="AA39" s="350"/>
      <c r="AB39" s="351"/>
      <c r="AC39" s="351"/>
      <c r="AD39" s="351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41" t="str">
        <f t="shared" si="2"/>
        <v/>
      </c>
      <c r="AP39" s="341"/>
      <c r="AQ39" s="341"/>
      <c r="AR39" s="341"/>
      <c r="AS39" s="341"/>
      <c r="AT39" s="342"/>
      <c r="AU39" s="9"/>
      <c r="AV39" s="9"/>
      <c r="AW39" s="9"/>
      <c r="AX39" s="9"/>
      <c r="AY39" s="9"/>
      <c r="AZ39" s="9"/>
      <c r="BA39" s="9"/>
      <c r="BB39" s="9"/>
      <c r="BC39" s="9"/>
      <c r="CQ39" s="1"/>
      <c r="CR39" s="1"/>
      <c r="CS39" s="1"/>
      <c r="CT39" s="1"/>
      <c r="CU39" s="1"/>
      <c r="CV39" s="1"/>
      <c r="CW39" s="1"/>
      <c r="CX39" s="1"/>
      <c r="CY39" s="1"/>
    </row>
    <row r="40" spans="2:103" ht="21.95" customHeight="1">
      <c r="B40" s="62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4"/>
      <c r="V40" s="345"/>
      <c r="W40" s="346"/>
      <c r="X40" s="347"/>
      <c r="Y40" s="348" t="str">
        <f t="shared" si="0"/>
        <v/>
      </c>
      <c r="Z40" s="349"/>
      <c r="AA40" s="350"/>
      <c r="AB40" s="351"/>
      <c r="AC40" s="351"/>
      <c r="AD40" s="351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41" t="str">
        <f t="shared" si="2"/>
        <v/>
      </c>
      <c r="AP40" s="341"/>
      <c r="AQ40" s="341"/>
      <c r="AR40" s="341"/>
      <c r="AS40" s="341"/>
      <c r="AT40" s="342"/>
      <c r="AU40" s="9"/>
      <c r="AV40" s="9"/>
      <c r="AW40" s="9"/>
      <c r="AX40" s="9"/>
      <c r="AY40" s="9"/>
      <c r="AZ40" s="9"/>
      <c r="BA40" s="9"/>
      <c r="BB40" s="9"/>
      <c r="BC40" s="9"/>
      <c r="CQ40" s="1"/>
      <c r="CR40" s="1"/>
      <c r="CS40" s="1"/>
      <c r="CT40" s="1"/>
      <c r="CU40" s="1"/>
      <c r="CV40" s="1"/>
      <c r="CW40" s="1"/>
      <c r="CX40" s="1"/>
      <c r="CY40" s="1"/>
    </row>
    <row r="41" spans="2:103" ht="21.95" customHeight="1">
      <c r="B41" s="62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4"/>
      <c r="V41" s="345"/>
      <c r="W41" s="346"/>
      <c r="X41" s="347"/>
      <c r="Y41" s="348" t="str">
        <f t="shared" si="0"/>
        <v/>
      </c>
      <c r="Z41" s="349"/>
      <c r="AA41" s="350"/>
      <c r="AB41" s="351"/>
      <c r="AC41" s="351"/>
      <c r="AD41" s="351"/>
      <c r="AE41" s="352"/>
      <c r="AF41" s="352"/>
      <c r="AG41" s="352"/>
      <c r="AH41" s="352"/>
      <c r="AI41" s="352"/>
      <c r="AJ41" s="352"/>
      <c r="AK41" s="352"/>
      <c r="AL41" s="352"/>
      <c r="AM41" s="352"/>
      <c r="AN41" s="352"/>
      <c r="AO41" s="341" t="str">
        <f t="shared" si="2"/>
        <v/>
      </c>
      <c r="AP41" s="341"/>
      <c r="AQ41" s="341"/>
      <c r="AR41" s="341"/>
      <c r="AS41" s="341"/>
      <c r="AT41" s="342"/>
      <c r="AU41" s="9"/>
      <c r="AV41" s="9"/>
      <c r="AW41" s="9"/>
      <c r="AX41" s="9"/>
      <c r="AY41" s="9"/>
      <c r="AZ41" s="9"/>
      <c r="BA41" s="9"/>
      <c r="BB41" s="9"/>
      <c r="BC41" s="9"/>
      <c r="CQ41" s="1"/>
      <c r="CR41" s="1"/>
      <c r="CS41" s="1"/>
      <c r="CT41" s="1"/>
      <c r="CU41" s="1"/>
      <c r="CV41" s="1"/>
      <c r="CW41" s="1"/>
      <c r="CX41" s="1"/>
      <c r="CY41" s="1"/>
    </row>
    <row r="42" spans="2:103" ht="21.95" customHeight="1">
      <c r="B42" s="62"/>
      <c r="C42" s="343"/>
      <c r="D42" s="343"/>
      <c r="E42" s="343"/>
      <c r="F42" s="343"/>
      <c r="G42" s="343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344"/>
      <c r="V42" s="345"/>
      <c r="W42" s="346"/>
      <c r="X42" s="347"/>
      <c r="Y42" s="348" t="str">
        <f t="shared" si="0"/>
        <v/>
      </c>
      <c r="Z42" s="349"/>
      <c r="AA42" s="350"/>
      <c r="AB42" s="351"/>
      <c r="AC42" s="351"/>
      <c r="AD42" s="351"/>
      <c r="AE42" s="352"/>
      <c r="AF42" s="352"/>
      <c r="AG42" s="352"/>
      <c r="AH42" s="352"/>
      <c r="AI42" s="352"/>
      <c r="AJ42" s="352"/>
      <c r="AK42" s="352"/>
      <c r="AL42" s="352"/>
      <c r="AM42" s="352"/>
      <c r="AN42" s="352"/>
      <c r="AO42" s="341" t="str">
        <f t="shared" si="2"/>
        <v/>
      </c>
      <c r="AP42" s="341"/>
      <c r="AQ42" s="341"/>
      <c r="AR42" s="341"/>
      <c r="AS42" s="341"/>
      <c r="AT42" s="342"/>
      <c r="AU42" s="9"/>
      <c r="AV42" s="9"/>
      <c r="AW42" s="9"/>
      <c r="AX42" s="9"/>
      <c r="AY42" s="9"/>
      <c r="AZ42" s="9"/>
      <c r="BA42" s="9"/>
      <c r="BB42" s="9"/>
      <c r="BC42" s="9"/>
      <c r="CQ42" s="1"/>
      <c r="CR42" s="1"/>
      <c r="CS42" s="1"/>
      <c r="CT42" s="1"/>
      <c r="CU42" s="1"/>
      <c r="CV42" s="1"/>
      <c r="CW42" s="1"/>
      <c r="CX42" s="1"/>
      <c r="CY42" s="1"/>
    </row>
    <row r="43" spans="2:103" ht="21.95" customHeight="1" thickBot="1">
      <c r="B43" s="68"/>
      <c r="C43" s="333"/>
      <c r="D43" s="333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4"/>
      <c r="V43" s="335"/>
      <c r="W43" s="336"/>
      <c r="X43" s="337"/>
      <c r="Y43" s="338" t="str">
        <f t="shared" si="0"/>
        <v/>
      </c>
      <c r="Z43" s="307"/>
      <c r="AA43" s="308"/>
      <c r="AB43" s="339"/>
      <c r="AC43" s="339"/>
      <c r="AD43" s="339"/>
      <c r="AE43" s="340"/>
      <c r="AF43" s="340"/>
      <c r="AG43" s="340"/>
      <c r="AH43" s="340"/>
      <c r="AI43" s="340"/>
      <c r="AJ43" s="340"/>
      <c r="AK43" s="340"/>
      <c r="AL43" s="340"/>
      <c r="AM43" s="340"/>
      <c r="AN43" s="340"/>
      <c r="AO43" s="309" t="str">
        <f t="shared" si="2"/>
        <v/>
      </c>
      <c r="AP43" s="309"/>
      <c r="AQ43" s="309"/>
      <c r="AR43" s="309"/>
      <c r="AS43" s="309"/>
      <c r="AT43" s="310"/>
      <c r="AU43" s="9"/>
      <c r="AV43" s="9"/>
      <c r="AW43" s="9"/>
      <c r="AX43" s="9"/>
      <c r="AY43" s="9"/>
      <c r="AZ43" s="9"/>
      <c r="BA43" s="9"/>
      <c r="BB43" s="9"/>
      <c r="BC43" s="9"/>
      <c r="CQ43" s="1"/>
      <c r="CR43" s="1"/>
      <c r="CS43" s="1"/>
      <c r="CT43" s="1"/>
      <c r="CU43" s="1"/>
      <c r="CV43" s="1"/>
      <c r="CW43" s="1"/>
      <c r="CX43" s="1"/>
      <c r="CY43" s="1"/>
    </row>
    <row r="44" spans="2:103" ht="21.95" customHeight="1">
      <c r="B44" s="48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49"/>
      <c r="W44" s="49"/>
      <c r="X44" s="49"/>
      <c r="Y44" s="53"/>
      <c r="Z44" s="55"/>
      <c r="AA44" s="55"/>
      <c r="AB44" s="56"/>
      <c r="AC44" s="56"/>
      <c r="AD44" s="50"/>
      <c r="AE44" s="95" t="s">
        <v>95</v>
      </c>
      <c r="AF44" s="96"/>
      <c r="AG44" s="96"/>
      <c r="AH44" s="96"/>
      <c r="AI44" s="96"/>
      <c r="AJ44" s="96"/>
      <c r="AK44" s="96"/>
      <c r="AL44" s="96"/>
      <c r="AM44" s="96"/>
      <c r="AN44" s="97"/>
      <c r="AO44" s="331" t="str">
        <f>IF(SUM(AO30:AT43)=0,"",(SUMIF(V30:X43,"10%",AO30:AT43)))</f>
        <v/>
      </c>
      <c r="AP44" s="331"/>
      <c r="AQ44" s="331"/>
      <c r="AR44" s="331"/>
      <c r="AS44" s="331"/>
      <c r="AT44" s="332"/>
      <c r="AU44" s="9"/>
      <c r="AV44" s="9"/>
      <c r="AW44" s="9"/>
      <c r="AX44" s="9"/>
      <c r="AY44" s="9"/>
      <c r="AZ44" s="9"/>
      <c r="BA44" s="9"/>
      <c r="BB44" s="9"/>
      <c r="BC44" s="9"/>
      <c r="CQ44" s="1"/>
      <c r="CR44" s="1"/>
      <c r="CS44" s="1"/>
      <c r="CT44" s="1"/>
      <c r="CU44" s="1"/>
      <c r="CV44" s="1"/>
      <c r="CW44" s="1"/>
      <c r="CX44" s="1"/>
      <c r="CY44" s="1"/>
    </row>
    <row r="45" spans="2:103" ht="21.95" customHeight="1">
      <c r="B45" s="48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49"/>
      <c r="W45" s="49"/>
      <c r="X45" s="49"/>
      <c r="Y45" s="53"/>
      <c r="Z45" s="55"/>
      <c r="AA45" s="55"/>
      <c r="AB45" s="56"/>
      <c r="AC45" s="56"/>
      <c r="AD45" s="50"/>
      <c r="AE45" s="316" t="s">
        <v>96</v>
      </c>
      <c r="AF45" s="317"/>
      <c r="AG45" s="317"/>
      <c r="AH45" s="317"/>
      <c r="AI45" s="317"/>
      <c r="AJ45" s="317"/>
      <c r="AK45" s="317"/>
      <c r="AL45" s="317"/>
      <c r="AM45" s="317"/>
      <c r="AN45" s="318"/>
      <c r="AO45" s="319" t="str">
        <f>IF(SUM(AO30:AT43)=0,"",(SUMIF(V30:X43,"8%",AO30:AT43)))</f>
        <v/>
      </c>
      <c r="AP45" s="319"/>
      <c r="AQ45" s="319"/>
      <c r="AR45" s="319"/>
      <c r="AS45" s="319"/>
      <c r="AT45" s="320"/>
      <c r="AU45" s="9"/>
      <c r="AV45" s="9"/>
      <c r="AW45" s="9"/>
      <c r="AX45" s="9"/>
      <c r="AY45" s="9"/>
      <c r="AZ45" s="9"/>
      <c r="BA45" s="9"/>
      <c r="BB45" s="9"/>
      <c r="BC45" s="9"/>
      <c r="CQ45" s="1"/>
      <c r="CR45" s="1"/>
      <c r="CS45" s="1"/>
      <c r="CT45" s="1"/>
      <c r="CU45" s="1"/>
      <c r="CV45" s="1"/>
      <c r="CW45" s="1"/>
      <c r="CX45" s="1"/>
      <c r="CY45" s="1"/>
    </row>
    <row r="46" spans="2:103" ht="21.95" customHeight="1" thickBot="1">
      <c r="B46" s="48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49"/>
      <c r="W46" s="49"/>
      <c r="X46" s="49"/>
      <c r="Y46" s="53"/>
      <c r="Z46" s="55"/>
      <c r="AA46" s="55"/>
      <c r="AB46" s="56"/>
      <c r="AC46" s="56"/>
      <c r="AD46" s="50"/>
      <c r="AE46" s="321" t="s">
        <v>97</v>
      </c>
      <c r="AF46" s="322"/>
      <c r="AG46" s="322"/>
      <c r="AH46" s="322"/>
      <c r="AI46" s="322"/>
      <c r="AJ46" s="322"/>
      <c r="AK46" s="322"/>
      <c r="AL46" s="322"/>
      <c r="AM46" s="322"/>
      <c r="AN46" s="323"/>
      <c r="AO46" s="324" t="str">
        <f>IF(SUM(AO30:AT43)=0,"",(SUMIF(V30:X43,"0%",AO30:AT43)))</f>
        <v/>
      </c>
      <c r="AP46" s="324"/>
      <c r="AQ46" s="324"/>
      <c r="AR46" s="324"/>
      <c r="AS46" s="324"/>
      <c r="AT46" s="325"/>
      <c r="AU46" s="9"/>
      <c r="AV46" s="9"/>
      <c r="AW46" s="9"/>
      <c r="AX46" s="9"/>
      <c r="AY46" s="9"/>
      <c r="AZ46" s="9"/>
      <c r="BA46" s="9"/>
      <c r="BB46" s="9"/>
      <c r="BC46" s="9"/>
      <c r="CQ46" s="1"/>
      <c r="CR46" s="1"/>
      <c r="CS46" s="1"/>
      <c r="CT46" s="1"/>
      <c r="CU46" s="1"/>
      <c r="CV46" s="1"/>
      <c r="CW46" s="1"/>
      <c r="CX46" s="1"/>
      <c r="CY46" s="1"/>
    </row>
    <row r="47" spans="2:103" ht="21.95" customHeight="1" thickBot="1">
      <c r="B47" s="48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49"/>
      <c r="W47" s="49"/>
      <c r="X47" s="49"/>
      <c r="Y47" s="53"/>
      <c r="Z47" s="55"/>
      <c r="AA47" s="55"/>
      <c r="AB47" s="56"/>
      <c r="AC47" s="56"/>
      <c r="AD47" s="50"/>
      <c r="AE47" s="326" t="s">
        <v>86</v>
      </c>
      <c r="AF47" s="327"/>
      <c r="AG47" s="327"/>
      <c r="AH47" s="327"/>
      <c r="AI47" s="327"/>
      <c r="AJ47" s="327"/>
      <c r="AK47" s="327"/>
      <c r="AL47" s="327"/>
      <c r="AM47" s="327"/>
      <c r="AN47" s="328"/>
      <c r="AO47" s="329" t="str">
        <f>IF(SUM(AO44:AT46)=0,"",SUM(AO44:AT46))</f>
        <v/>
      </c>
      <c r="AP47" s="329"/>
      <c r="AQ47" s="329"/>
      <c r="AR47" s="329"/>
      <c r="AS47" s="329"/>
      <c r="AT47" s="330"/>
      <c r="AU47" s="9"/>
      <c r="AV47" s="9"/>
      <c r="AW47" s="9"/>
      <c r="AX47" s="9"/>
      <c r="AY47" s="9"/>
      <c r="AZ47" s="9"/>
      <c r="BA47" s="9"/>
      <c r="BB47" s="9"/>
      <c r="BC47" s="9"/>
      <c r="CQ47" s="1"/>
      <c r="CR47" s="1"/>
      <c r="CS47" s="1"/>
      <c r="CT47" s="1"/>
      <c r="CU47" s="1"/>
      <c r="CV47" s="1"/>
      <c r="CW47" s="1"/>
      <c r="CX47" s="1"/>
      <c r="CY47" s="1"/>
    </row>
    <row r="48" spans="2:103" ht="21.95" customHeight="1">
      <c r="B48" s="48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49"/>
      <c r="W48" s="49"/>
      <c r="X48" s="49"/>
      <c r="Y48" s="53"/>
      <c r="Z48" s="55"/>
      <c r="AA48" s="55"/>
      <c r="AB48" s="56"/>
      <c r="AC48" s="56"/>
      <c r="AD48" s="50"/>
      <c r="AE48" s="300" t="s">
        <v>87</v>
      </c>
      <c r="AF48" s="301"/>
      <c r="AG48" s="301"/>
      <c r="AH48" s="301"/>
      <c r="AI48" s="301"/>
      <c r="AJ48" s="301"/>
      <c r="AK48" s="301"/>
      <c r="AL48" s="301"/>
      <c r="AM48" s="301"/>
      <c r="AN48" s="302"/>
      <c r="AO48" s="303" t="str">
        <f>IF(AO44="","",INT(AO44*0.1))</f>
        <v/>
      </c>
      <c r="AP48" s="304"/>
      <c r="AQ48" s="304"/>
      <c r="AR48" s="304"/>
      <c r="AS48" s="304"/>
      <c r="AT48" s="305"/>
      <c r="AU48" s="9"/>
      <c r="AV48" s="9"/>
      <c r="AW48" s="9"/>
      <c r="AX48" s="9"/>
      <c r="AY48" s="9"/>
      <c r="AZ48" s="9"/>
      <c r="BA48" s="9"/>
      <c r="BB48" s="9"/>
      <c r="BC48" s="9"/>
      <c r="CQ48" s="1"/>
      <c r="CR48" s="1"/>
      <c r="CS48" s="1"/>
      <c r="CT48" s="1"/>
      <c r="CU48" s="1"/>
      <c r="CV48" s="1"/>
      <c r="CW48" s="1"/>
      <c r="CX48" s="1"/>
      <c r="CY48" s="1"/>
    </row>
    <row r="49" spans="1:106" ht="21.95" customHeight="1" thickBot="1">
      <c r="B49" s="48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49"/>
      <c r="W49" s="49"/>
      <c r="X49" s="49"/>
      <c r="Y49" s="53"/>
      <c r="Z49" s="55"/>
      <c r="AA49" s="55"/>
      <c r="AB49" s="56"/>
      <c r="AC49" s="56"/>
      <c r="AD49" s="50"/>
      <c r="AE49" s="306" t="s">
        <v>88</v>
      </c>
      <c r="AF49" s="307"/>
      <c r="AG49" s="307"/>
      <c r="AH49" s="307"/>
      <c r="AI49" s="307"/>
      <c r="AJ49" s="307"/>
      <c r="AK49" s="307"/>
      <c r="AL49" s="307"/>
      <c r="AM49" s="307"/>
      <c r="AN49" s="308"/>
      <c r="AO49" s="309" t="str">
        <f>IF(AO45="","",INT(AO45*0.08))</f>
        <v/>
      </c>
      <c r="AP49" s="309"/>
      <c r="AQ49" s="309"/>
      <c r="AR49" s="309"/>
      <c r="AS49" s="309"/>
      <c r="AT49" s="310"/>
      <c r="AU49" s="9"/>
      <c r="AV49" s="9"/>
      <c r="AW49" s="9"/>
      <c r="AX49" s="9"/>
      <c r="AY49" s="9"/>
      <c r="AZ49" s="9"/>
      <c r="BA49" s="9"/>
      <c r="BB49" s="9"/>
      <c r="BC49" s="9"/>
      <c r="CQ49" s="1"/>
      <c r="CR49" s="1"/>
      <c r="CS49" s="1"/>
      <c r="CT49" s="1"/>
      <c r="CU49" s="1"/>
      <c r="CV49" s="1"/>
      <c r="CW49" s="1"/>
      <c r="CX49" s="1"/>
      <c r="CY49" s="1"/>
    </row>
    <row r="50" spans="1:106" ht="21.95" customHeight="1" thickBot="1"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4"/>
      <c r="Z50" s="57"/>
      <c r="AA50" s="57"/>
      <c r="AB50" s="58"/>
      <c r="AC50" s="58"/>
      <c r="AD50" s="59"/>
      <c r="AE50" s="311" t="s">
        <v>89</v>
      </c>
      <c r="AF50" s="311"/>
      <c r="AG50" s="311"/>
      <c r="AH50" s="311"/>
      <c r="AI50" s="311"/>
      <c r="AJ50" s="311"/>
      <c r="AK50" s="311"/>
      <c r="AL50" s="311"/>
      <c r="AM50" s="311"/>
      <c r="AN50" s="312"/>
      <c r="AO50" s="313" t="str">
        <f>IF(SUM(AO44:AT46)=0,"",SUM(AO47:AT49))</f>
        <v/>
      </c>
      <c r="AP50" s="314"/>
      <c r="AQ50" s="314"/>
      <c r="AR50" s="314"/>
      <c r="AS50" s="314"/>
      <c r="AT50" s="315"/>
      <c r="AU50" s="9"/>
      <c r="AV50" s="9"/>
      <c r="AW50" s="9"/>
      <c r="AX50" s="9"/>
      <c r="AY50" s="9"/>
      <c r="AZ50" s="9"/>
      <c r="BA50" s="9"/>
      <c r="BB50" s="9"/>
      <c r="BC50" s="9"/>
      <c r="CZ50" s="9"/>
      <c r="DA50" s="9"/>
      <c r="DB50" s="9"/>
    </row>
    <row r="51" spans="1:106" ht="5.0999999999999996" customHeight="1" thickTop="1"/>
    <row r="52" spans="1:106" s="22" customFormat="1" ht="15" customHeight="1">
      <c r="A52" s="24"/>
      <c r="B52" s="22" t="s">
        <v>55</v>
      </c>
      <c r="J52" s="293" t="s">
        <v>46</v>
      </c>
      <c r="K52" s="293"/>
      <c r="L52" s="297" t="s">
        <v>47</v>
      </c>
      <c r="M52" s="298"/>
      <c r="N52" s="298"/>
      <c r="O52" s="298"/>
      <c r="P52" s="298"/>
      <c r="Q52" s="299"/>
      <c r="R52" s="22" t="s">
        <v>49</v>
      </c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</row>
    <row r="53" spans="1:106" s="22" customFormat="1" ht="5.0999999999999996" customHeight="1">
      <c r="A53" s="24"/>
      <c r="J53" s="23"/>
      <c r="K53" s="23"/>
      <c r="L53" s="7"/>
      <c r="M53" s="7"/>
      <c r="N53" s="7"/>
      <c r="O53" s="7"/>
      <c r="P53" s="7"/>
      <c r="Q53" s="7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</row>
    <row r="54" spans="1:106" s="22" customFormat="1" ht="15" customHeight="1">
      <c r="A54" s="24"/>
      <c r="J54" s="293" t="s">
        <v>46</v>
      </c>
      <c r="K54" s="293"/>
      <c r="L54" s="22" t="s">
        <v>50</v>
      </c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</row>
    <row r="55" spans="1:106" s="22" customFormat="1" ht="5.0999999999999996" customHeight="1">
      <c r="A55" s="24"/>
      <c r="J55" s="23"/>
      <c r="K55" s="23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</row>
    <row r="56" spans="1:106" s="22" customFormat="1" ht="15" customHeight="1">
      <c r="A56" s="24"/>
      <c r="J56" s="293" t="s">
        <v>46</v>
      </c>
      <c r="K56" s="293"/>
      <c r="L56" s="297" t="s">
        <v>2</v>
      </c>
      <c r="M56" s="298"/>
      <c r="N56" s="298"/>
      <c r="O56" s="298"/>
      <c r="P56" s="298"/>
      <c r="Q56" s="299"/>
      <c r="R56" s="22" t="s">
        <v>51</v>
      </c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</row>
    <row r="57" spans="1:106" s="22" customFormat="1" ht="5.0999999999999996" customHeight="1">
      <c r="A57" s="24"/>
      <c r="J57" s="23"/>
      <c r="K57" s="23"/>
      <c r="L57" s="7"/>
      <c r="M57" s="7"/>
      <c r="N57" s="7"/>
      <c r="O57" s="7"/>
      <c r="P57" s="7"/>
      <c r="Q57" s="7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</row>
    <row r="58" spans="1:106" s="22" customFormat="1" ht="15" customHeight="1">
      <c r="A58" s="24"/>
      <c r="B58" s="22" t="s">
        <v>56</v>
      </c>
      <c r="J58" s="293" t="s">
        <v>46</v>
      </c>
      <c r="K58" s="293"/>
      <c r="L58" s="297" t="s">
        <v>48</v>
      </c>
      <c r="M58" s="298"/>
      <c r="N58" s="298"/>
      <c r="O58" s="298"/>
      <c r="P58" s="298"/>
      <c r="Q58" s="299"/>
      <c r="R58" s="22" t="s">
        <v>52</v>
      </c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</row>
    <row r="59" spans="1:106" s="22" customFormat="1" ht="5.0999999999999996" customHeight="1">
      <c r="A59" s="24"/>
      <c r="J59" s="23"/>
      <c r="K59" s="23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</row>
    <row r="60" spans="1:106" s="22" customFormat="1" ht="15" customHeight="1">
      <c r="A60" s="24"/>
      <c r="J60" s="293" t="s">
        <v>46</v>
      </c>
      <c r="K60" s="293"/>
      <c r="L60" s="22" t="s">
        <v>54</v>
      </c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</row>
    <row r="61" spans="1:106" s="22" customFormat="1" ht="15" customHeight="1">
      <c r="A61" s="24"/>
      <c r="L61" s="22" t="s">
        <v>53</v>
      </c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</row>
    <row r="62" spans="1:106" ht="9.9499999999999993" customHeight="1">
      <c r="C62" s="294" t="s">
        <v>45</v>
      </c>
      <c r="D62" s="295"/>
      <c r="E62" s="295"/>
      <c r="F62" s="295"/>
      <c r="G62" s="295"/>
      <c r="H62" s="295"/>
      <c r="I62" s="296"/>
    </row>
  </sheetData>
  <sheetProtection algorithmName="SHA-512" hashValue="EKmXT8vFIvunm/KQ2hMjNDBe0eOgxXlJ+0kYjjvr9BJJXPBe/XEkj8zKdM2KTUmr60P9hTfp8vyHh3qa16ZGiQ==" saltValue="sC9g+hn7F0qExEGdWxNrXQ==" spinCount="100000" sheet="1" objects="1" scenarios="1"/>
  <mergeCells count="163">
    <mergeCell ref="J58:K58"/>
    <mergeCell ref="L58:Q58"/>
    <mergeCell ref="J60:K60"/>
    <mergeCell ref="C62:I62"/>
    <mergeCell ref="AE50:AN50"/>
    <mergeCell ref="AO50:AT50"/>
    <mergeCell ref="J52:K52"/>
    <mergeCell ref="L52:Q52"/>
    <mergeCell ref="J54:K54"/>
    <mergeCell ref="J56:K56"/>
    <mergeCell ref="L56:Q56"/>
    <mergeCell ref="AE47:AN47"/>
    <mergeCell ref="AO47:AT47"/>
    <mergeCell ref="AE48:AN48"/>
    <mergeCell ref="AO48:AT48"/>
    <mergeCell ref="AE49:AN49"/>
    <mergeCell ref="AO49:AT49"/>
    <mergeCell ref="AO43:AT43"/>
    <mergeCell ref="AE44:AN44"/>
    <mergeCell ref="AO44:AT44"/>
    <mergeCell ref="AE45:AN45"/>
    <mergeCell ref="AO45:AT45"/>
    <mergeCell ref="AE46:AN46"/>
    <mergeCell ref="AO46:AT46"/>
    <mergeCell ref="C43:U43"/>
    <mergeCell ref="V43:X43"/>
    <mergeCell ref="Y43:AA43"/>
    <mergeCell ref="AB43:AD43"/>
    <mergeCell ref="AE43:AI43"/>
    <mergeCell ref="AJ43:AN43"/>
    <mergeCell ref="AO41:AT41"/>
    <mergeCell ref="C42:U42"/>
    <mergeCell ref="V42:X42"/>
    <mergeCell ref="Y42:AA42"/>
    <mergeCell ref="AB42:AD42"/>
    <mergeCell ref="AE42:AI42"/>
    <mergeCell ref="AJ42:AN42"/>
    <mergeCell ref="AO42:AT42"/>
    <mergeCell ref="C41:U41"/>
    <mergeCell ref="V41:X41"/>
    <mergeCell ref="Y41:AA41"/>
    <mergeCell ref="AB41:AD41"/>
    <mergeCell ref="AE41:AI41"/>
    <mergeCell ref="AJ41:AN41"/>
    <mergeCell ref="AO39:AT39"/>
    <mergeCell ref="C40:U40"/>
    <mergeCell ref="V40:X40"/>
    <mergeCell ref="Y40:AA40"/>
    <mergeCell ref="AB40:AD40"/>
    <mergeCell ref="AE40:AI40"/>
    <mergeCell ref="AJ40:AN40"/>
    <mergeCell ref="AO40:AT40"/>
    <mergeCell ref="C39:U39"/>
    <mergeCell ref="V39:X39"/>
    <mergeCell ref="Y39:AA39"/>
    <mergeCell ref="AB39:AD39"/>
    <mergeCell ref="AE39:AI39"/>
    <mergeCell ref="AJ39:AN39"/>
    <mergeCell ref="AO37:AT37"/>
    <mergeCell ref="C38:U38"/>
    <mergeCell ref="V38:X38"/>
    <mergeCell ref="Y38:AA38"/>
    <mergeCell ref="AB38:AD38"/>
    <mergeCell ref="AE38:AI38"/>
    <mergeCell ref="AJ38:AN38"/>
    <mergeCell ref="AO38:AT38"/>
    <mergeCell ref="C37:U37"/>
    <mergeCell ref="V37:X37"/>
    <mergeCell ref="Y37:AA37"/>
    <mergeCell ref="AB37:AD37"/>
    <mergeCell ref="AE37:AI37"/>
    <mergeCell ref="AJ37:AN37"/>
    <mergeCell ref="AO35:AT35"/>
    <mergeCell ref="C36:U36"/>
    <mergeCell ref="V36:X36"/>
    <mergeCell ref="Y36:AA36"/>
    <mergeCell ref="AB36:AD36"/>
    <mergeCell ref="AE36:AI36"/>
    <mergeCell ref="AJ36:AN36"/>
    <mergeCell ref="AO36:AT36"/>
    <mergeCell ref="C35:U35"/>
    <mergeCell ref="V35:X35"/>
    <mergeCell ref="Y35:AA35"/>
    <mergeCell ref="AB35:AD35"/>
    <mergeCell ref="AE35:AI35"/>
    <mergeCell ref="AJ35:AN35"/>
    <mergeCell ref="AO33:AT33"/>
    <mergeCell ref="C34:U34"/>
    <mergeCell ref="V34:X34"/>
    <mergeCell ref="Y34:AA34"/>
    <mergeCell ref="AB34:AD34"/>
    <mergeCell ref="AE34:AI34"/>
    <mergeCell ref="AJ34:AN34"/>
    <mergeCell ref="AO34:AT34"/>
    <mergeCell ref="C33:U33"/>
    <mergeCell ref="V33:X33"/>
    <mergeCell ref="Y33:AA33"/>
    <mergeCell ref="AB33:AD33"/>
    <mergeCell ref="AE33:AI33"/>
    <mergeCell ref="AJ33:AN33"/>
    <mergeCell ref="AO31:AT31"/>
    <mergeCell ref="C32:U32"/>
    <mergeCell ref="V32:X32"/>
    <mergeCell ref="Y32:AA32"/>
    <mergeCell ref="AB32:AD32"/>
    <mergeCell ref="AE32:AI32"/>
    <mergeCell ref="AJ32:AN32"/>
    <mergeCell ref="AO32:AT32"/>
    <mergeCell ref="C31:U31"/>
    <mergeCell ref="V31:X31"/>
    <mergeCell ref="Y31:AA31"/>
    <mergeCell ref="AB31:AD31"/>
    <mergeCell ref="AE31:AI31"/>
    <mergeCell ref="AJ31:AN31"/>
    <mergeCell ref="AO29:AT29"/>
    <mergeCell ref="C30:U30"/>
    <mergeCell ref="V30:X30"/>
    <mergeCell ref="Y30:AA30"/>
    <mergeCell ref="AB30:AD30"/>
    <mergeCell ref="AE30:AI30"/>
    <mergeCell ref="AJ30:AN30"/>
    <mergeCell ref="AO30:AT30"/>
    <mergeCell ref="C29:U29"/>
    <mergeCell ref="V29:X29"/>
    <mergeCell ref="Y29:AA29"/>
    <mergeCell ref="AB29:AD29"/>
    <mergeCell ref="AE29:AI29"/>
    <mergeCell ref="AJ29:AN29"/>
    <mergeCell ref="AB22:AG23"/>
    <mergeCell ref="AH22:BB23"/>
    <mergeCell ref="AB24:AG25"/>
    <mergeCell ref="AH24:BB25"/>
    <mergeCell ref="AB26:AG27"/>
    <mergeCell ref="AH26:AJ27"/>
    <mergeCell ref="AK26:AM27"/>
    <mergeCell ref="AN26:AP27"/>
    <mergeCell ref="AQ26:BB27"/>
    <mergeCell ref="AD15:BB15"/>
    <mergeCell ref="AD16:BB16"/>
    <mergeCell ref="AD17:BB17"/>
    <mergeCell ref="C19:L21"/>
    <mergeCell ref="M19:V21"/>
    <mergeCell ref="AE19:AL20"/>
    <mergeCell ref="AM19:BB20"/>
    <mergeCell ref="B13:C14"/>
    <mergeCell ref="D13:N14"/>
    <mergeCell ref="O13:R14"/>
    <mergeCell ref="S13:W14"/>
    <mergeCell ref="Y13:Z14"/>
    <mergeCell ref="AD13:BB14"/>
    <mergeCell ref="B6:AC7"/>
    <mergeCell ref="AP6:AU7"/>
    <mergeCell ref="AV6:BB7"/>
    <mergeCell ref="AD10:AF10"/>
    <mergeCell ref="AH10:AJ10"/>
    <mergeCell ref="AD11:BB12"/>
    <mergeCell ref="S4:AC5"/>
    <mergeCell ref="AD4:AF5"/>
    <mergeCell ref="AP4:AU5"/>
    <mergeCell ref="AW4:AX4"/>
    <mergeCell ref="BA4:BB4"/>
    <mergeCell ref="AV5:AX5"/>
    <mergeCell ref="AZ5:BB5"/>
  </mergeCells>
  <phoneticPr fontId="1"/>
  <dataValidations count="5">
    <dataValidation type="date" allowBlank="1" showInputMessage="1" showErrorMessage="1" sqref="AV6:BB8" xr:uid="{49D4ABFF-0211-4D3A-8B9C-ED8D5B309242}">
      <formula1>36892</formula1>
      <formula2>73415</formula2>
    </dataValidation>
    <dataValidation type="decimal" allowBlank="1" showInputMessage="1" showErrorMessage="1" sqref="AE30:AT43" xr:uid="{C074F5D6-8C09-49A3-904A-121AED293530}">
      <formula1>-9999</formula1>
      <formula2>9999999999</formula2>
    </dataValidation>
    <dataValidation type="whole" allowBlank="1" showInputMessage="1" showErrorMessage="1" sqref="AV5:AX5" xr:uid="{BA62F877-DC2C-4352-A12B-D5AE08236B36}">
      <formula1>1</formula1>
      <formula2>12</formula2>
    </dataValidation>
    <dataValidation type="whole" allowBlank="1" showInputMessage="1" showErrorMessage="1" sqref="AZ5:BB5 Y13:Z14" xr:uid="{39E51D2C-DAC2-48E3-AFBE-4D61A15DA86B}">
      <formula1>1</formula1>
      <formula2>99</formula2>
    </dataValidation>
    <dataValidation type="whole" allowBlank="1" showInputMessage="1" showErrorMessage="1" sqref="S13:W14" xr:uid="{53159A41-3BAE-4F5C-8B43-81E1D68A8BD7}">
      <formula1>1000</formula1>
      <formula2>99999</formula2>
    </dataValidation>
  </dataValidations>
  <pageMargins left="0.70866141732283472" right="0.31496062992125984" top="0.35433070866141736" bottom="0.15748031496062992" header="0.31496062992125984" footer="0.11811023622047245"/>
  <pageSetup paperSize="9" orientation="portrait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会社情報</vt:lpstr>
      <vt:lpstr>請求書Ｂ</vt:lpstr>
      <vt:lpstr>請求書Ｂ 白紙（手書用）</vt:lpstr>
      <vt:lpstr>請求書Ｂ!Print_Area</vt:lpstr>
      <vt:lpstr>'請求書Ｂ 白紙（手書用）'!Print_Area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江端</dc:creator>
  <cp:lastModifiedBy>n-tanaka0327</cp:lastModifiedBy>
  <cp:lastPrinted>2023-07-12T06:24:00Z</cp:lastPrinted>
  <dcterms:created xsi:type="dcterms:W3CDTF">2013-05-14T23:06:48Z</dcterms:created>
  <dcterms:modified xsi:type="dcterms:W3CDTF">2023-09-22T08:03:06Z</dcterms:modified>
</cp:coreProperties>
</file>